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Мой документы  Зокир\2024 ЙИЛ ХУЖЖАТЛАРИ\1-чорак ижро  ПҚ 6247 буйича\"/>
    </mc:Choice>
  </mc:AlternateContent>
  <xr:revisionPtr revIDLastSave="0" documentId="13_ncr:1_{0ABB4A95-5FB3-4C50-8878-2A34C88922E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Йиллик параметр" sheetId="15" state="hidden" r:id="rId1"/>
    <sheet name="2024 йил 1-чорак" sheetId="19" r:id="rId2"/>
    <sheet name="Шартномалар" sheetId="12" state="hidden" r:id="rId3"/>
  </sheets>
  <definedNames>
    <definedName name="_xlnm._FilterDatabase" localSheetId="1" hidden="1">'2024 йил 1-чорак'!$C$8:$AK$16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'2024 йил 1-чорак'!$5:$8</definedName>
    <definedName name="_xlnm.Print_Titles" localSheetId="0">'Йиллик параметр'!$5:$7</definedName>
    <definedName name="_xlnm.Print_Area" localSheetId="1">'2024 йил 1-чорак'!$B$2:$Q$17</definedName>
    <definedName name="_xlnm.Print_Area" localSheetId="0">'Йиллик параметр'!$B$2:$K$48</definedName>
  </definedNames>
  <calcPr calcId="181029"/>
</workbook>
</file>

<file path=xl/calcChain.xml><?xml version="1.0" encoding="utf-8"?>
<calcChain xmlns="http://schemas.openxmlformats.org/spreadsheetml/2006/main">
  <c r="P9" i="19" l="1"/>
  <c r="O9" i="19"/>
  <c r="N9" i="19"/>
  <c r="M9" i="19"/>
  <c r="L9" i="19"/>
  <c r="K9" i="19"/>
  <c r="J9" i="19"/>
  <c r="I9" i="19"/>
  <c r="H9" i="19"/>
  <c r="G9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C11" i="19" l="1"/>
  <c r="C12" i="19" s="1"/>
  <c r="C13" i="19" s="1"/>
  <c r="C14" i="19" s="1"/>
  <c r="C15" i="19" s="1"/>
  <c r="C16" i="19" s="1"/>
  <c r="F10" i="19" l="1"/>
  <c r="E10" i="19" l="1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9" i="19" l="1"/>
  <c r="F9" i="19"/>
  <c r="E47" i="15"/>
</calcChain>
</file>

<file path=xl/sharedStrings.xml><?xml version="1.0" encoding="utf-8"?>
<sst xmlns="http://schemas.openxmlformats.org/spreadsheetml/2006/main" count="3938" uniqueCount="1324">
  <si>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</si>
  <si>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</si>
  <si>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</si>
  <si>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</si>
  <si>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</si>
  <si>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</si>
  <si>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</si>
  <si>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</si>
  <si>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</si>
  <si>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</si>
  <si>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</si>
  <si>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</si>
  <si>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</si>
  <si>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</si>
  <si>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</si>
  <si>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</si>
  <si>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</si>
  <si>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</si>
  <si>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</si>
  <si>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</si>
  <si>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</si>
  <si>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</si>
  <si>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</si>
  <si>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</si>
  <si>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</si>
  <si>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</si>
  <si>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</si>
  <si>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</si>
  <si>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</si>
  <si>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</si>
  <si>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</si>
  <si>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</si>
  <si>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</si>
  <si>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</si>
  <si>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</si>
  <si>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</si>
  <si>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</si>
  <si>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</si>
  <si>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</si>
  <si>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</si>
  <si>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</si>
  <si>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</si>
  <si>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</si>
  <si>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</si>
  <si>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</si>
  <si>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</si>
  <si>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</si>
  <si>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</si>
  <si>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</si>
  <si>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</si>
  <si>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</si>
  <si>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</si>
  <si>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</si>
  <si>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</si>
  <si>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</si>
  <si>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</si>
  <si>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</si>
  <si>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</si>
  <si>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</si>
  <si>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</si>
  <si>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</si>
  <si>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</si>
  <si>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</si>
  <si>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</si>
  <si>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</si>
  <si>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</si>
  <si>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</si>
  <si>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</si>
  <si>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</si>
  <si>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</si>
  <si>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</si>
  <si>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</si>
  <si>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</si>
  <si>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</si>
  <si>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</si>
  <si>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</si>
  <si>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</si>
  <si>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</si>
  <si>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</si>
  <si>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</si>
  <si>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</si>
  <si>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</si>
  <si>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</si>
  <si>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</si>
  <si>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</si>
  <si>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</si>
  <si>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</si>
  <si>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</si>
  <si>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</si>
  <si>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</si>
  <si>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</si>
  <si>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</si>
  <si>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</si>
  <si>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</si>
  <si>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</si>
  <si>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</si>
  <si>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</si>
  <si>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</si>
  <si>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</si>
  <si>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</si>
  <si>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</si>
  <si>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</si>
  <si>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</si>
  <si>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</si>
  <si>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</si>
  <si>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</si>
  <si>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</si>
  <si>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</si>
  <si>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</si>
  <si>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</si>
  <si>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</si>
  <si>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</si>
  <si>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</si>
  <si>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</si>
  <si>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</si>
  <si>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</si>
  <si>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</si>
  <si>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</si>
  <si>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</si>
  <si>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</si>
  <si>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</si>
  <si>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</si>
  <si>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</si>
  <si>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</si>
  <si>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</si>
  <si>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</si>
  <si>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</si>
  <si>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</si>
  <si>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</si>
  <si>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</si>
  <si>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</si>
  <si>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</si>
  <si>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</si>
  <si>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</si>
  <si>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</si>
  <si>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</si>
  <si>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</si>
  <si>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</si>
  <si>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</si>
  <si>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</si>
  <si>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</si>
  <si>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</si>
  <si>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</si>
  <si>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</si>
  <si>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</si>
  <si>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</si>
  <si>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</si>
  <si>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</si>
  <si>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</si>
  <si>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</si>
  <si>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</si>
  <si>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</si>
  <si>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</si>
  <si>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</si>
  <si>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</si>
  <si>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</si>
  <si>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</si>
  <si>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</si>
  <si>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</si>
  <si>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</si>
  <si>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</si>
  <si>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</si>
  <si>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</si>
  <si>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</si>
  <si>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</si>
  <si>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</si>
  <si>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</si>
  <si>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</si>
  <si>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</si>
  <si>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</si>
  <si>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</si>
  <si>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</si>
  <si>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</si>
  <si>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</si>
  <si>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</si>
  <si>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</si>
  <si>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</si>
  <si>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</si>
  <si>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</si>
  <si>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</si>
  <si>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</si>
  <si>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</si>
  <si>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</si>
  <si>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</si>
  <si>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</si>
  <si>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</si>
  <si>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</si>
  <si>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</si>
  <si>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</si>
  <si>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</si>
  <si>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</si>
  <si>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</si>
  <si>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</si>
  <si>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</si>
  <si>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</si>
  <si>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</si>
  <si>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</si>
  <si>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</si>
  <si>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</si>
  <si>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</si>
  <si>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</si>
  <si>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</si>
  <si>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</si>
  <si>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</si>
  <si>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</si>
  <si>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</si>
  <si>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</si>
  <si>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</si>
  <si>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</si>
  <si>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</si>
  <si>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</si>
  <si>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</si>
  <si>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</si>
  <si>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</si>
  <si>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</si>
  <si>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</si>
  <si>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</si>
  <si>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</si>
  <si>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</si>
  <si>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</si>
  <si>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</si>
  <si>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</si>
  <si>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</si>
  <si>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</si>
  <si>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</si>
  <si>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</si>
  <si>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</si>
  <si>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</si>
  <si>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</si>
  <si>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</si>
  <si>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</si>
  <si>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</si>
  <si>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</si>
  <si>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</si>
  <si>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</si>
  <si>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</si>
  <si>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</si>
  <si>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</si>
  <si>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</si>
  <si>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</si>
  <si>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</si>
  <si>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</si>
  <si>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</si>
  <si>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</si>
  <si>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</si>
  <si>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</si>
  <si>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</si>
  <si>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</si>
  <si>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</si>
  <si>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</si>
  <si>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</si>
  <si>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</si>
  <si>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</si>
  <si>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</si>
  <si>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</si>
  <si>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</si>
  <si>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</si>
  <si>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</si>
  <si>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</si>
  <si>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</si>
  <si>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</si>
  <si>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</si>
  <si>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</si>
  <si>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</si>
  <si>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</si>
  <si>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</si>
  <si>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</si>
  <si>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</si>
  <si>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</si>
  <si>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</si>
  <si>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</si>
  <si>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</si>
  <si>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</si>
  <si>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</si>
  <si>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</si>
  <si>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</si>
  <si>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</si>
  <si>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</si>
  <si>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</si>
  <si>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</si>
  <si>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</si>
  <si>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</si>
  <si>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</si>
  <si>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</si>
  <si>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</si>
  <si>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</si>
  <si>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</si>
  <si>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</si>
  <si>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</si>
  <si>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</si>
  <si>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</si>
  <si>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</si>
  <si>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</si>
  <si>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</si>
  <si>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</si>
  <si>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</si>
  <si>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</si>
  <si>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</si>
  <si>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</si>
  <si>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</si>
  <si>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</si>
  <si>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</si>
  <si>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</si>
  <si>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</si>
  <si>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</si>
  <si>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</si>
  <si>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</si>
  <si>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</si>
  <si>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</si>
  <si>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</si>
  <si>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</si>
  <si>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</si>
  <si>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</si>
  <si>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</si>
  <si>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</si>
  <si>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</si>
  <si>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</si>
  <si>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</si>
  <si>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</si>
  <si>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</si>
  <si>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</si>
  <si>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</si>
  <si>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</si>
  <si>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</si>
  <si>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</si>
  <si>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</si>
  <si>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</si>
  <si>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</si>
  <si>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</si>
  <si>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</si>
  <si>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</si>
  <si>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</si>
  <si>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</si>
  <si>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</si>
  <si>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</si>
  <si>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</si>
  <si>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</si>
  <si>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</si>
  <si>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</si>
  <si>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</si>
  <si>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</si>
  <si>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</si>
  <si>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</si>
  <si>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</si>
  <si>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</si>
  <si>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</si>
  <si>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</si>
  <si>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</si>
  <si>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</si>
  <si>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</si>
  <si>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</si>
  <si>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</si>
  <si>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</si>
  <si>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</si>
  <si>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</si>
  <si>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</si>
  <si>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</si>
  <si>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</si>
  <si>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</si>
  <si>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</si>
  <si>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</si>
  <si>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</si>
  <si>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</si>
  <si>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</si>
  <si>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</si>
  <si>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</si>
  <si>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</si>
  <si>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</si>
  <si>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</si>
  <si>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</si>
  <si>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</si>
  <si>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</si>
  <si>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</si>
  <si>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</si>
  <si>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</si>
  <si>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</si>
  <si>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</si>
  <si>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</si>
  <si>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</si>
  <si>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</si>
  <si>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</si>
  <si>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</si>
  <si>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</si>
  <si>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</si>
  <si>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</si>
  <si>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</si>
  <si>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</si>
  <si>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</si>
  <si>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</si>
  <si>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</si>
  <si>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</si>
  <si>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</si>
  <si>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</si>
  <si>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</si>
  <si>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</si>
  <si>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</si>
  <si>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</si>
  <si>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</si>
  <si>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</si>
  <si>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</si>
  <si>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</si>
  <si>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</si>
  <si>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</si>
  <si>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</si>
  <si>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</si>
  <si>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</si>
  <si>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</si>
  <si>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</si>
  <si>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</si>
  <si>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</si>
  <si>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</si>
  <si>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</si>
  <si>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</si>
  <si>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</si>
  <si>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</si>
  <si>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</si>
  <si>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</si>
  <si>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</si>
  <si>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</si>
  <si>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</si>
  <si>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</si>
  <si>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</si>
  <si>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</si>
  <si>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</si>
  <si>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</si>
  <si>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</si>
  <si>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</si>
  <si>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</si>
  <si>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</si>
  <si>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</si>
  <si>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</si>
  <si>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</si>
  <si>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</si>
  <si>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</si>
  <si>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</si>
  <si>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</si>
  <si>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</si>
  <si>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</si>
  <si>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</si>
  <si>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</si>
  <si>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</si>
  <si>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</si>
  <si>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</si>
  <si>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</si>
  <si>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</si>
  <si>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</si>
  <si>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</si>
  <si>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</si>
  <si>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</si>
  <si>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</si>
  <si>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</si>
  <si>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</si>
  <si>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</si>
  <si>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</si>
  <si>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</si>
  <si>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</si>
  <si>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</si>
  <si>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</si>
  <si>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</si>
  <si>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</si>
  <si>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</si>
  <si>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</si>
  <si>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</si>
  <si>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</si>
  <si>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</si>
  <si>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</si>
  <si>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</si>
  <si>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</si>
  <si>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</si>
  <si>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</si>
  <si>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</si>
  <si>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</si>
  <si>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</si>
  <si>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</si>
  <si>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</si>
  <si>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</si>
  <si>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</si>
  <si>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</si>
  <si>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</si>
  <si>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</si>
  <si>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</si>
  <si>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</si>
  <si>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</si>
  <si>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</si>
  <si>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</si>
  <si>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</si>
  <si>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</si>
  <si>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</si>
  <si>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</si>
  <si>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</si>
  <si>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</si>
  <si>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</si>
  <si>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</si>
  <si>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</si>
  <si>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</si>
  <si>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</si>
  <si>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</si>
  <si>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</si>
  <si>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</si>
  <si>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</si>
  <si>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</si>
  <si>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</si>
  <si>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</si>
  <si>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</si>
  <si>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</si>
  <si>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</si>
  <si>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</si>
  <si>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</si>
  <si>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</si>
  <si>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</si>
  <si>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</si>
  <si>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</si>
  <si>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</si>
  <si>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</si>
  <si>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</si>
  <si>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</si>
  <si>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</si>
  <si>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</si>
  <si>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</si>
  <si>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</si>
  <si>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</si>
  <si>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</si>
  <si>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</si>
  <si>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</si>
  <si>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</si>
  <si>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</si>
  <si>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</si>
  <si>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</si>
  <si>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</si>
  <si>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</si>
  <si>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</si>
  <si>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</si>
  <si>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</si>
  <si>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</si>
  <si>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</si>
  <si>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</si>
  <si>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</si>
  <si>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</si>
  <si>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</si>
  <si>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</si>
  <si>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</si>
  <si>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</si>
  <si>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</si>
  <si>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</si>
  <si>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</si>
  <si>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</si>
  <si>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</si>
  <si>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</si>
  <si>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</si>
  <si>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</si>
  <si>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</si>
  <si>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</si>
  <si>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</si>
  <si>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</si>
  <si>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</si>
  <si>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</si>
  <si>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</si>
  <si>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</si>
  <si>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</si>
  <si>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</si>
  <si>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</si>
  <si>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</si>
  <si>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</si>
  <si>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</si>
  <si>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</si>
  <si>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</si>
  <si>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</si>
  <si>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</si>
  <si>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</si>
  <si>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</si>
  <si>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</si>
  <si>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</si>
  <si>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</si>
  <si>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</si>
  <si>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</si>
  <si>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</si>
  <si>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</si>
  <si>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</si>
  <si>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</si>
  <si>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</si>
  <si>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</si>
  <si>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</si>
  <si>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</si>
  <si>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</si>
  <si>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</si>
  <si>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</si>
  <si>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</si>
  <si>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</si>
  <si>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</si>
  <si>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</si>
  <si>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</si>
  <si>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</si>
  <si>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</si>
  <si>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</si>
  <si>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</si>
  <si>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</si>
  <si>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</si>
  <si>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</si>
  <si>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</si>
  <si>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</si>
  <si>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</si>
  <si>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</si>
  <si>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</si>
  <si>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</si>
  <si>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</si>
  <si>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</si>
  <si>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</si>
  <si>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</si>
  <si>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</si>
  <si>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</si>
  <si>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</si>
  <si>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</si>
  <si>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</si>
  <si>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</si>
  <si>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</si>
  <si>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</si>
  <si>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</si>
  <si>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</si>
  <si>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</si>
  <si>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</si>
  <si>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</si>
  <si>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</si>
  <si>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</si>
  <si>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</si>
  <si>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</si>
  <si>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</si>
  <si>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</si>
  <si>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</si>
  <si>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</si>
  <si>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</si>
  <si>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</si>
  <si>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</si>
  <si>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</si>
  <si>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</si>
  <si>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</si>
  <si>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</si>
  <si>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</si>
  <si>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</si>
  <si>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</si>
  <si>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</si>
  <si>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</si>
  <si>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</si>
  <si>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</si>
  <si>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</si>
  <si>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</si>
  <si>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</si>
  <si>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</si>
  <si>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</si>
  <si>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</si>
  <si>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</si>
  <si>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</si>
  <si>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</si>
  <si>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</si>
  <si>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</si>
  <si>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</si>
  <si>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</si>
  <si>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</si>
  <si>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</si>
  <si>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</si>
  <si>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</si>
  <si>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</si>
  <si>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</si>
  <si>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</si>
  <si>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</si>
  <si>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</si>
  <si>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</si>
  <si>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</si>
  <si>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</si>
  <si>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</si>
  <si>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</si>
  <si>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</si>
  <si>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</si>
  <si>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</si>
  <si>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</si>
  <si>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</si>
  <si>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</si>
  <si>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</si>
  <si>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</si>
  <si>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</si>
  <si>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</si>
  <si>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</si>
  <si>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</si>
  <si>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</si>
  <si>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</si>
  <si>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</si>
  <si>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</si>
  <si>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</si>
  <si>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</si>
  <si>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</si>
  <si>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</si>
  <si>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</si>
  <si>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</si>
  <si>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</si>
  <si>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</si>
  <si>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</si>
  <si>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</si>
  <si>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</si>
  <si>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</si>
  <si>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</si>
  <si>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</si>
  <si>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</si>
  <si>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</si>
  <si>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</si>
  <si>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</si>
  <si>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</si>
  <si>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</si>
  <si>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</si>
  <si>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</si>
  <si>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</si>
  <si>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</si>
  <si>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</si>
  <si>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</si>
  <si>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</si>
  <si>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</si>
  <si>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</si>
  <si>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</si>
  <si>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</si>
  <si>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</si>
  <si>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</si>
  <si>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</si>
  <si>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</si>
  <si>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</si>
  <si>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</si>
  <si>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</si>
  <si>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</si>
  <si>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</si>
  <si>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</si>
  <si>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</si>
  <si>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</si>
  <si>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</si>
  <si>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</si>
  <si>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</si>
  <si>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</si>
  <si>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</si>
  <si>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</si>
  <si>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</si>
  <si>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</si>
  <si>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</si>
  <si>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</si>
  <si>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</si>
  <si>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</si>
  <si>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</si>
  <si>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</si>
  <si>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</si>
  <si>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</si>
  <si>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</si>
  <si>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</si>
  <si>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</si>
  <si>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</si>
  <si>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</si>
  <si>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</si>
  <si>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</si>
  <si>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</si>
  <si>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</si>
  <si>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</si>
  <si>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</si>
  <si>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</si>
  <si>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</si>
  <si>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</si>
  <si>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</si>
  <si>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</si>
  <si>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</si>
  <si>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</si>
  <si>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</si>
  <si>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</si>
  <si>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</si>
  <si>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</si>
  <si>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</si>
  <si>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</si>
  <si>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</si>
  <si>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</si>
  <si>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</si>
  <si>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</si>
  <si>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</si>
  <si>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</si>
  <si>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</si>
  <si>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</si>
  <si>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</si>
  <si>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</si>
  <si>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</si>
  <si>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</si>
  <si>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</si>
  <si>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</si>
  <si>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</si>
  <si>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</si>
  <si>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</si>
  <si>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</si>
  <si>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</si>
  <si>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</si>
  <si>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</si>
  <si>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</si>
  <si>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</si>
  <si>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</si>
  <si>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</si>
  <si>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</si>
  <si>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</si>
  <si>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</si>
  <si>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</si>
  <si>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</si>
  <si>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</si>
  <si>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</si>
  <si>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</si>
  <si>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</si>
  <si>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</si>
  <si>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</si>
  <si>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</si>
  <si>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</si>
  <si>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</si>
  <si>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</si>
  <si>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</si>
  <si>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</si>
  <si>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</si>
  <si>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</si>
  <si>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</si>
  <si>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</si>
  <si>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</si>
  <si>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</si>
  <si>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</si>
  <si>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</si>
  <si>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</si>
  <si>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</si>
  <si>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</si>
  <si>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</si>
  <si>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</si>
  <si>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</si>
  <si>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</si>
  <si>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</si>
  <si>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</si>
  <si>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</si>
  <si>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</si>
  <si>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</si>
  <si>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</si>
  <si>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</si>
  <si>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</si>
  <si>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</si>
  <si>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</si>
  <si>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</si>
  <si>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</si>
  <si>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</si>
  <si>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</si>
  <si>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</si>
  <si>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</si>
  <si>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</si>
  <si>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</si>
  <si>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</si>
  <si>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</si>
  <si>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</si>
  <si>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</si>
  <si>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</si>
  <si>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</si>
  <si>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</si>
  <si>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</si>
  <si>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</si>
  <si>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</si>
  <si>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</si>
  <si>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</si>
  <si>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</si>
  <si>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</si>
  <si>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</si>
  <si>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</si>
  <si>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</si>
  <si>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</si>
  <si>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</si>
  <si>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</si>
  <si>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</si>
  <si>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</si>
  <si>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</si>
  <si>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</si>
  <si>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</si>
  <si>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</si>
  <si>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</si>
  <si>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</si>
  <si>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</si>
  <si>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</si>
  <si>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</si>
  <si>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</si>
  <si>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</si>
  <si>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</si>
  <si>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</si>
  <si>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</si>
  <si>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</si>
  <si>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</si>
  <si>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</si>
  <si>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</si>
  <si>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</si>
  <si>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</si>
  <si>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</si>
  <si>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</si>
  <si>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</si>
  <si>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</si>
  <si>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</si>
  <si>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</si>
  <si>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</si>
  <si>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</si>
  <si>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</si>
  <si>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</si>
  <si>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</si>
  <si>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</si>
  <si>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</si>
  <si>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</si>
  <si>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</si>
  <si>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</si>
  <si>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</si>
  <si>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</si>
  <si>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</si>
  <si>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</si>
  <si>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</si>
  <si>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</si>
  <si>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</si>
  <si>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</si>
  <si>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</si>
  <si>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</si>
  <si>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</si>
  <si>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</si>
  <si>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</si>
  <si>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</si>
  <si>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</si>
  <si>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</si>
  <si>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</si>
  <si>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</si>
  <si>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</si>
  <si>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</si>
  <si>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</si>
  <si>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</si>
  <si>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</si>
  <si>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</si>
  <si>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</si>
  <si>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</si>
  <si>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</si>
  <si>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</si>
  <si>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</si>
  <si>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</si>
  <si>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</si>
  <si>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</si>
  <si>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</si>
  <si>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</si>
  <si>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</si>
  <si>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</si>
  <si>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</si>
  <si>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</si>
  <si>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</si>
  <si>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</si>
  <si>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</si>
  <si>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</si>
  <si>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</si>
  <si>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</si>
  <si>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</si>
  <si>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</si>
  <si>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</si>
  <si>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</si>
  <si>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</si>
  <si>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</si>
  <si>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</si>
  <si>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</si>
  <si>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</si>
  <si>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</si>
  <si>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</si>
  <si>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</si>
  <si>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</si>
  <si>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</si>
  <si>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</si>
  <si>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</si>
  <si>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</si>
  <si>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</si>
  <si>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</si>
  <si>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</si>
  <si>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</si>
  <si>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</si>
  <si>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</si>
  <si>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</si>
  <si>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</si>
  <si>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</si>
  <si>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</si>
  <si>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</si>
  <si>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</si>
  <si>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</si>
  <si>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</si>
  <si>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</si>
  <si>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</si>
  <si>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</si>
  <si>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</si>
  <si>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</si>
  <si>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</si>
  <si>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</si>
  <si>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</si>
  <si>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</si>
  <si>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</si>
  <si>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</si>
  <si>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</si>
  <si>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</si>
  <si>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</si>
  <si>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</si>
  <si>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</si>
  <si>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</si>
  <si>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</si>
  <si>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</si>
  <si>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</si>
  <si>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</si>
  <si>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</si>
  <si>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</si>
  <si>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</si>
  <si>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</si>
  <si>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</si>
  <si>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</si>
  <si>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</si>
  <si>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</si>
  <si>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</si>
  <si>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</si>
  <si>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</si>
  <si>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</si>
  <si>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</si>
  <si>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</si>
  <si>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</si>
  <si>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</si>
  <si>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</si>
  <si>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</si>
  <si>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</si>
  <si>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</si>
  <si>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</si>
  <si>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</si>
  <si>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</si>
  <si>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</si>
  <si>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</si>
  <si>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</si>
  <si>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</si>
  <si>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</si>
  <si>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</si>
  <si>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</si>
  <si>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</si>
  <si>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</si>
  <si>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</si>
  <si>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</si>
  <si>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</si>
  <si>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</si>
  <si>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</si>
  <si>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</si>
  <si>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</si>
  <si>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</si>
  <si>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</si>
  <si>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</si>
  <si>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</si>
  <si>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</si>
  <si>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</si>
  <si>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</si>
  <si>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</si>
  <si>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</si>
  <si>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</si>
  <si>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</si>
  <si>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</si>
  <si>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</si>
  <si>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</si>
  <si>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</si>
  <si>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</si>
  <si>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</si>
  <si>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</si>
  <si>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</si>
  <si>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</si>
  <si>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</si>
  <si>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</si>
  <si>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</si>
  <si>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</si>
  <si>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</si>
  <si>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</si>
  <si>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</si>
  <si>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</si>
  <si>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</si>
  <si>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</si>
  <si>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</si>
  <si>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</si>
  <si>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</si>
  <si>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</si>
  <si>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</si>
  <si>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</si>
  <si>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</si>
  <si>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</si>
  <si>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</si>
  <si>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</si>
  <si>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</si>
  <si>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</si>
  <si>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</si>
  <si>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</si>
  <si>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</si>
  <si>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</si>
  <si>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</si>
  <si>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</si>
  <si>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</si>
  <si>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</si>
  <si>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</si>
  <si>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</si>
  <si>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</si>
  <si>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</si>
  <si>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</si>
  <si>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</si>
  <si>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</si>
  <si>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</si>
  <si>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</si>
  <si>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</si>
  <si>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</si>
  <si>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</si>
  <si>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</si>
  <si>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</si>
  <si>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</si>
  <si>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</si>
  <si>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</si>
  <si>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</si>
  <si>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</si>
  <si>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</si>
  <si>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</si>
  <si>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</si>
  <si>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</si>
  <si>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</si>
  <si>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</si>
  <si>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</si>
  <si>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</si>
  <si>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</si>
  <si>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</si>
  <si>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</si>
  <si>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</si>
  <si>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</si>
  <si>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</si>
  <si>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</si>
  <si>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</si>
  <si>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</si>
  <si>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</si>
  <si>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</si>
  <si>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</si>
  <si>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</si>
  <si>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</si>
  <si>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</si>
  <si>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</si>
  <si>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</si>
  <si>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</si>
  <si>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</si>
  <si>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</si>
  <si>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</si>
  <si>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</si>
  <si>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</si>
  <si>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</si>
  <si>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</si>
  <si>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</si>
  <si>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</si>
  <si>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</si>
  <si>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</si>
  <si>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</si>
  <si>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</si>
  <si>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</si>
  <si>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</si>
  <si>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</si>
  <si>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</si>
  <si>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</si>
  <si>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</si>
  <si>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</si>
  <si>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</si>
  <si>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</si>
  <si>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</si>
  <si>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</si>
  <si>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</si>
  <si>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</si>
  <si>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</si>
  <si>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</si>
  <si>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</si>
  <si>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</si>
  <si>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</si>
  <si>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</si>
  <si>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</si>
  <si>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</si>
  <si>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</si>
  <si>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</si>
  <si>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</si>
  <si>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</si>
  <si>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</si>
  <si>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</si>
  <si>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</si>
  <si>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</si>
  <si>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</si>
  <si>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</si>
  <si>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</si>
  <si>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</si>
  <si>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</si>
  <si>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</si>
  <si>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</si>
  <si>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</si>
  <si>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</si>
  <si>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</si>
  <si>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</si>
  <si>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</si>
  <si>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</si>
  <si>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</si>
  <si>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</si>
  <si>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</si>
  <si>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</si>
  <si>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</si>
  <si>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</si>
  <si>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</si>
  <si>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</si>
  <si>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</si>
  <si>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</si>
  <si>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</si>
  <si>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</si>
  <si>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</si>
  <si>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</si>
  <si>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</si>
  <si>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</si>
  <si>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</si>
  <si>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</si>
  <si>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</si>
  <si>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</si>
  <si>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</si>
  <si>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</si>
  <si>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</si>
  <si>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</si>
  <si>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</si>
  <si>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</si>
  <si>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</si>
  <si>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</si>
  <si>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</si>
  <si>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</si>
  <si>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</si>
  <si>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</si>
  <si>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</si>
  <si>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</si>
  <si>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</si>
  <si>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</si>
  <si>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</si>
  <si>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</si>
  <si>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</si>
  <si>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</si>
  <si>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</si>
  <si>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</si>
  <si>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</si>
  <si>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</si>
  <si>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</si>
  <si>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</si>
  <si>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</si>
  <si>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</si>
  <si>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</si>
  <si>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</si>
  <si>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</si>
  <si>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</si>
  <si>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</si>
  <si>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</si>
  <si>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</si>
  <si>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</si>
  <si>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</si>
  <si>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</si>
  <si>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</si>
  <si>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</si>
  <si>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</si>
  <si>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</si>
  <si>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</si>
  <si>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</si>
  <si>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</si>
  <si>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</si>
  <si>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</si>
  <si>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</si>
  <si>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</si>
  <si>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</si>
  <si>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</si>
  <si>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</si>
  <si>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</si>
  <si>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</si>
  <si>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</si>
  <si>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</si>
  <si>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</si>
  <si>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</si>
  <si>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</si>
  <si>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</si>
  <si>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</si>
  <si>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</si>
  <si>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</si>
  <si>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</si>
  <si>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</si>
  <si>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</si>
  <si>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</si>
  <si>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</si>
  <si>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</si>
  <si>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</si>
  <si>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</si>
  <si>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</si>
  <si>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</si>
  <si>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</si>
  <si>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</si>
  <si>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</si>
  <si>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</si>
  <si>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</si>
  <si>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</si>
  <si>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</si>
  <si>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</si>
  <si>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</si>
  <si>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</si>
  <si>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</si>
  <si>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</si>
  <si>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</si>
  <si>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</si>
  <si>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</si>
  <si>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</si>
  <si>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</si>
  <si>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</si>
  <si>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</si>
  <si>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</si>
  <si>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</si>
  <si>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</si>
  <si>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</si>
  <si>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</si>
  <si>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</si>
  <si>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</si>
  <si>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</si>
  <si>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</si>
  <si>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</si>
  <si>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</si>
  <si>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Ташкилот ва харажатлар номи</t>
  </si>
  <si>
    <t>минг сўмда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</si>
  <si>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</si>
  <si>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</si>
  <si>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</si>
  <si>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</si>
  <si>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r>
      <rPr>
        <b/>
        <u/>
        <sz val="16"/>
        <color rgb="FFC00000"/>
        <rFont val="Arial"/>
        <family val="2"/>
        <charset val="204"/>
      </rPr>
      <t xml:space="preserve">2024 йил I-чорагида </t>
    </r>
    <r>
      <rPr>
        <b/>
        <sz val="16"/>
        <rFont val="Arial"/>
        <family val="2"/>
        <charset val="204"/>
      </rPr>
      <t xml:space="preserve">Мактабгача таълим агентлигига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</si>
  <si>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t>Мактабгача таълим Агентлик марказий аппарати</t>
  </si>
  <si>
    <t xml:space="preserve">Тошкент шаҳрида "А.И.Герцен номидаги Россия давлат педагогика университети" Федерал давлат бюджети олий таълим муассасаси филиали </t>
  </si>
  <si>
    <t>Мактабгача таълим ташкилотлари директор ва мутахассисларини қайта тайёрлаш ва уларнинг малакасини ошириш институти</t>
  </si>
  <si>
    <t xml:space="preserve">Қорақалпоғистон Республикаси Нукус шаҳридаги “Имкон”  реабилитация марказига эга давлат кўп тармоқли ихтисослаштирилган мактабгача таълим ташкилоти </t>
  </si>
  <si>
    <t>Тошкент вилояти Қибрай туманидаги "ИМКОН" реабилитация марказига эга давлат куп тармокли  ихтисослаштирилган мактабгача таьлим ташкилоти</t>
  </si>
  <si>
    <t>Навоий вилояти Зарафшон шаҳридаги "УМИД" реабилитация марказига эга давлат кўп тармоқли ихтисослаштирилган мактабгача таълим ташкилоти</t>
  </si>
  <si>
    <t>Қашкадарё вилоят Қарши шахридаги ИМКОН Реаблитация марказига эга Давлат кўп тармоқли ихтисослаштирилган мактабгача таълим ташкилоти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</si>
</sst>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00%"/>
    <numFmt numFmtId="166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47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9" fillId="0" borderId="0" xfId="0" applyFont="1"/>
    <xf numFmtId="16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9" fillId="0" borderId="39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9" fontId="9" fillId="0" borderId="0" xfId="1" applyFont="1" applyFill="1" applyAlignment="1">
      <alignment horizontal="left" vertical="top" wrapText="1"/>
    </xf>
    <xf numFmtId="3" fontId="11" fillId="0" borderId="0" xfId="0" applyNumberFormat="1" applyFont="1" applyAlignment="1">
      <alignment horizontal="right" vertical="top" wrapText="1"/>
    </xf>
    <xf numFmtId="3" fontId="18" fillId="0" borderId="0" xfId="0" applyNumberFormat="1" applyFont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0" xfId="0" applyFont="1"/>
    <xf numFmtId="3" fontId="16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left" vertical="center" wrapText="1" indent="2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right" vertical="top" wrapText="1"/>
    </xf>
    <xf numFmtId="49" fontId="18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left" vertical="center" wrapText="1" indent="2"/>
    </xf>
    <xf numFmtId="3" fontId="8" fillId="0" borderId="2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center" vertical="center" wrapText="1"/>
    </xf>
    <xf numFmtId="165" fontId="9" fillId="0" borderId="0" xfId="1" applyNumberFormat="1" applyFont="1" applyFill="1" applyAlignment="1">
      <alignment horizontal="left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23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3" fontId="11" fillId="2" borderId="0" xfId="0" applyNumberFormat="1" applyFont="1" applyFill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98" t="s">
        <v>1299</v>
      </c>
      <c r="D3" s="98"/>
      <c r="E3" s="98"/>
      <c r="F3" s="98"/>
      <c r="G3" s="98"/>
      <c r="H3" s="98"/>
      <c r="I3" s="98"/>
      <c r="J3" s="98"/>
    </row>
    <row r="4" spans="3:32" ht="16.5" customHeight="1" x14ac:dyDescent="0.3">
      <c r="H4" s="39" t="s">
        <v>1300</v>
      </c>
      <c r="I4" s="39"/>
    </row>
    <row r="5" spans="3:32" ht="45.75" customHeight="1" x14ac:dyDescent="0.3">
      <c r="C5" s="99" t="s">
        <v>5</v>
      </c>
      <c r="D5" s="102" t="s">
        <v>4</v>
      </c>
      <c r="E5" s="102" t="s">
        <v>1301</v>
      </c>
      <c r="F5" s="102"/>
      <c r="G5" s="102"/>
      <c r="H5" s="102"/>
      <c r="I5" s="105"/>
      <c r="J5" s="106"/>
      <c r="K5" s="33"/>
      <c r="L5" s="33"/>
      <c r="M5" s="33"/>
    </row>
    <row r="6" spans="3:32" ht="25.5" customHeight="1" x14ac:dyDescent="0.3">
      <c r="C6" s="100"/>
      <c r="D6" s="103"/>
      <c r="E6" s="107" t="s">
        <v>3</v>
      </c>
      <c r="F6" s="109" t="s">
        <v>0</v>
      </c>
      <c r="G6" s="109"/>
      <c r="H6" s="109"/>
      <c r="I6" s="110"/>
      <c r="J6" s="111"/>
    </row>
    <row r="7" spans="3:32" ht="124.5" customHeight="1" x14ac:dyDescent="0.3">
      <c r="C7" s="101"/>
      <c r="D7" s="104"/>
      <c r="E7" s="108"/>
      <c r="F7" s="40" t="s">
        <v>1302</v>
      </c>
      <c r="G7" s="40" t="s">
        <v>1303</v>
      </c>
      <c r="H7" s="40" t="s">
        <v>2</v>
      </c>
      <c r="I7" s="36" t="s">
        <v>1304</v>
      </c>
      <c r="J7" s="41" t="s">
        <v>1305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1265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1266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1267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1268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1269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1270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1271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1272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1273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1274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1275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1276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1277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1278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1279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1280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1281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1282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1283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1284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1285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1292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1291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1306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1286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1308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1289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1293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1307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1294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1290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1288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1287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1297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1298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96" t="s">
        <v>1259</v>
      </c>
      <c r="D47" s="97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 xr:uid="{00000000-0009-0000-0000-000000000000}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C3:AK25"/>
  <sheetViews>
    <sheetView tabSelected="1" zoomScale="70" zoomScaleNormal="70" zoomScaleSheetLayoutView="70" workbookViewId="0">
      <selection activeCell="A10" sqref="A10"/>
    </sheetView>
  </sheetViews>
  <sheetFormatPr defaultRowHeight="18" x14ac:dyDescent="0.25"/>
  <cols>
    <col min="1" max="1" width="9.140625" style="51"/>
    <col min="2" max="2" width="2.140625" style="51" customWidth="1"/>
    <col min="3" max="3" width="8.7109375" style="86" customWidth="1"/>
    <col min="4" max="4" width="93" style="54" customWidth="1"/>
    <col min="5" max="5" width="27.28515625" style="54" customWidth="1"/>
    <col min="6" max="7" width="27.140625" style="54" customWidth="1"/>
    <col min="8" max="8" width="26.85546875" style="54" customWidth="1"/>
    <col min="9" max="9" width="26.140625" style="54" customWidth="1"/>
    <col min="10" max="10" width="24.85546875" style="54" customWidth="1"/>
    <col min="11" max="11" width="27.28515625" style="54" customWidth="1"/>
    <col min="12" max="12" width="27.42578125" style="54" customWidth="1"/>
    <col min="13" max="13" width="21.28515625" style="54" customWidth="1"/>
    <col min="14" max="14" width="23.140625" style="54" customWidth="1"/>
    <col min="15" max="16" width="23.5703125" style="54" customWidth="1"/>
    <col min="17" max="17" width="3" style="54" customWidth="1"/>
    <col min="18" max="18" width="51" style="53" customWidth="1"/>
    <col min="19" max="20" width="47.7109375" style="54" customWidth="1"/>
    <col min="21" max="21" width="19.5703125" style="54" customWidth="1"/>
    <col min="22" max="22" width="47.5703125" style="53" customWidth="1"/>
    <col min="23" max="23" width="50.85546875" style="53" customWidth="1"/>
    <col min="24" max="24" width="58.85546875" style="54" customWidth="1"/>
    <col min="25" max="26" width="15.7109375" style="54" customWidth="1"/>
    <col min="27" max="29" width="14.42578125" style="54" bestFit="1" customWidth="1"/>
    <col min="30" max="33" width="11.85546875" style="54" bestFit="1" customWidth="1"/>
    <col min="34" max="37" width="9.140625" style="54"/>
    <col min="38" max="16384" width="9.140625" style="51"/>
  </cols>
  <sheetData>
    <row r="3" spans="3:37" ht="61.5" customHeight="1" x14ac:dyDescent="0.25">
      <c r="C3" s="114" t="s">
        <v>1316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64"/>
      <c r="R3" s="81"/>
      <c r="S3" s="64"/>
      <c r="T3" s="64"/>
    </row>
    <row r="4" spans="3:37" ht="17.25" customHeight="1" x14ac:dyDescent="0.25">
      <c r="E4" s="65"/>
      <c r="P4" s="146" t="s">
        <v>1311</v>
      </c>
      <c r="Q4" s="66"/>
      <c r="R4" s="82"/>
      <c r="S4" s="66"/>
      <c r="T4" s="66"/>
    </row>
    <row r="5" spans="3:37" ht="57" customHeight="1" x14ac:dyDescent="0.25">
      <c r="C5" s="115" t="s">
        <v>5</v>
      </c>
      <c r="D5" s="118" t="s">
        <v>1310</v>
      </c>
      <c r="E5" s="121" t="s">
        <v>1315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  <c r="Q5" s="64"/>
      <c r="R5" s="81"/>
      <c r="S5" s="64"/>
      <c r="T5" s="64"/>
    </row>
    <row r="6" spans="3:37" ht="34.5" customHeight="1" x14ac:dyDescent="0.25">
      <c r="C6" s="116"/>
      <c r="D6" s="119"/>
      <c r="E6" s="124" t="s">
        <v>1312</v>
      </c>
      <c r="F6" s="125"/>
      <c r="G6" s="126" t="s">
        <v>0</v>
      </c>
      <c r="H6" s="127"/>
      <c r="I6" s="127"/>
      <c r="J6" s="127"/>
      <c r="K6" s="127"/>
      <c r="L6" s="127"/>
      <c r="M6" s="127"/>
      <c r="N6" s="127"/>
      <c r="O6" s="127"/>
      <c r="P6" s="128"/>
      <c r="Q6" s="67"/>
      <c r="R6" s="83"/>
      <c r="S6" s="67"/>
      <c r="T6" s="67"/>
    </row>
    <row r="7" spans="3:37" ht="69.75" customHeight="1" x14ac:dyDescent="0.25">
      <c r="C7" s="116"/>
      <c r="D7" s="119"/>
      <c r="E7" s="129" t="s">
        <v>1295</v>
      </c>
      <c r="F7" s="131" t="s">
        <v>1296</v>
      </c>
      <c r="G7" s="116" t="s">
        <v>1</v>
      </c>
      <c r="H7" s="133"/>
      <c r="I7" s="133" t="s">
        <v>1309</v>
      </c>
      <c r="J7" s="133"/>
      <c r="K7" s="133" t="s">
        <v>2</v>
      </c>
      <c r="L7" s="133"/>
      <c r="M7" s="134" t="s">
        <v>1314</v>
      </c>
      <c r="N7" s="135"/>
      <c r="O7" s="133" t="s">
        <v>1313</v>
      </c>
      <c r="P7" s="136"/>
      <c r="Q7" s="64"/>
      <c r="R7" s="81"/>
      <c r="S7" s="64"/>
      <c r="T7" s="64"/>
    </row>
    <row r="8" spans="3:37" ht="65.25" customHeight="1" x14ac:dyDescent="0.25">
      <c r="C8" s="117"/>
      <c r="D8" s="120"/>
      <c r="E8" s="130"/>
      <c r="F8" s="132"/>
      <c r="G8" s="59" t="s">
        <v>1295</v>
      </c>
      <c r="H8" s="68" t="s">
        <v>1296</v>
      </c>
      <c r="I8" s="68" t="s">
        <v>1295</v>
      </c>
      <c r="J8" s="68" t="s">
        <v>1296</v>
      </c>
      <c r="K8" s="68" t="s">
        <v>1295</v>
      </c>
      <c r="L8" s="68" t="s">
        <v>1296</v>
      </c>
      <c r="M8" s="68" t="s">
        <v>1295</v>
      </c>
      <c r="N8" s="68" t="s">
        <v>1296</v>
      </c>
      <c r="O8" s="68" t="s">
        <v>1295</v>
      </c>
      <c r="P8" s="60" t="s">
        <v>1296</v>
      </c>
      <c r="Q8" s="64"/>
      <c r="R8" s="81"/>
      <c r="S8" s="64"/>
      <c r="T8" s="64"/>
    </row>
    <row r="9" spans="3:37" s="69" customFormat="1" ht="51.75" customHeight="1" x14ac:dyDescent="0.25">
      <c r="C9" s="112" t="s">
        <v>1259</v>
      </c>
      <c r="D9" s="113"/>
      <c r="E9" s="74">
        <f>SUM(E10:E16)</f>
        <v>17922003.300000001</v>
      </c>
      <c r="F9" s="75">
        <f>SUM(F10:F16)</f>
        <v>12869076.213</v>
      </c>
      <c r="G9" s="74">
        <f>SUM(G10:G16)</f>
        <v>11263810</v>
      </c>
      <c r="H9" s="76">
        <f>SUM(H10:H16)</f>
        <v>8398886.7340000011</v>
      </c>
      <c r="I9" s="76">
        <f>SUM(I10:I16)</f>
        <v>2599117.7999999998</v>
      </c>
      <c r="J9" s="76">
        <f>SUM(J10:J16)</f>
        <v>1918656.1850000001</v>
      </c>
      <c r="K9" s="76">
        <f>SUM(K10:K16)</f>
        <v>4059075.5</v>
      </c>
      <c r="L9" s="76">
        <f>SUM(L10:L16)</f>
        <v>2551533.2939999998</v>
      </c>
      <c r="M9" s="76">
        <f>SUM(M10:M16)</f>
        <v>45800</v>
      </c>
      <c r="N9" s="76">
        <f>SUM(N10:N16)</f>
        <v>31522.822</v>
      </c>
      <c r="O9" s="76">
        <f>SUM(O10:O16)</f>
        <v>0</v>
      </c>
      <c r="P9" s="75">
        <f>SUM(P10:P16)</f>
        <v>0</v>
      </c>
      <c r="Q9" s="70"/>
      <c r="R9" s="84"/>
      <c r="S9" s="70"/>
      <c r="T9" s="70"/>
      <c r="U9" s="71"/>
      <c r="V9" s="72"/>
      <c r="W9" s="72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</row>
    <row r="10" spans="3:37" ht="35.25" customHeight="1" x14ac:dyDescent="0.25">
      <c r="C10" s="87">
        <v>1</v>
      </c>
      <c r="D10" s="88" t="s">
        <v>1317</v>
      </c>
      <c r="E10" s="77">
        <f t="shared" ref="E10" si="0">+G10+K10+O10+I10</f>
        <v>2352451</v>
      </c>
      <c r="F10" s="89">
        <f>+H10+L10+P10+J10</f>
        <v>1671112.054</v>
      </c>
      <c r="G10" s="90">
        <v>984003</v>
      </c>
      <c r="H10" s="91">
        <v>756823.96299999999</v>
      </c>
      <c r="I10" s="91">
        <v>246000</v>
      </c>
      <c r="J10" s="91">
        <v>215633.821</v>
      </c>
      <c r="K10" s="91">
        <v>1122448</v>
      </c>
      <c r="L10" s="91">
        <v>698654.27</v>
      </c>
      <c r="M10" s="91">
        <v>36300</v>
      </c>
      <c r="N10" s="91">
        <v>26036.822</v>
      </c>
      <c r="O10" s="91"/>
      <c r="P10" s="92"/>
      <c r="Q10" s="52"/>
      <c r="R10" s="85"/>
      <c r="S10" s="52"/>
      <c r="T10" s="52"/>
      <c r="U10" s="93"/>
      <c r="V10" s="93"/>
    </row>
    <row r="11" spans="3:37" ht="54" x14ac:dyDescent="0.25">
      <c r="C11" s="55">
        <f>+C10+1</f>
        <v>2</v>
      </c>
      <c r="D11" s="78" t="s">
        <v>1318</v>
      </c>
      <c r="E11" s="79">
        <f t="shared" ref="E11:E16" si="1">+G11+K11+O11+I11</f>
        <v>973300</v>
      </c>
      <c r="F11" s="80">
        <f t="shared" ref="F11:F16" si="2">+H11+L11+P11+J11</f>
        <v>722659.45799999998</v>
      </c>
      <c r="G11" s="94">
        <v>661357</v>
      </c>
      <c r="H11" s="95">
        <v>574816.03399999999</v>
      </c>
      <c r="I11" s="95">
        <v>98533</v>
      </c>
      <c r="J11" s="95">
        <v>90843.335999999996</v>
      </c>
      <c r="K11" s="95">
        <v>213410</v>
      </c>
      <c r="L11" s="61">
        <v>57000.088000000003</v>
      </c>
      <c r="M11" s="61"/>
      <c r="N11" s="61"/>
      <c r="O11" s="61"/>
      <c r="P11" s="62"/>
      <c r="Q11" s="52"/>
      <c r="R11" s="85"/>
      <c r="S11" s="52"/>
      <c r="T11" s="52"/>
      <c r="U11" s="56"/>
    </row>
    <row r="12" spans="3:37" ht="36" x14ac:dyDescent="0.25">
      <c r="C12" s="55">
        <f t="shared" ref="C12:C16" si="3">+C11+1</f>
        <v>3</v>
      </c>
      <c r="D12" s="78" t="s">
        <v>1319</v>
      </c>
      <c r="E12" s="79">
        <f t="shared" si="1"/>
        <v>3864092</v>
      </c>
      <c r="F12" s="80">
        <f t="shared" si="2"/>
        <v>3122704.0469999998</v>
      </c>
      <c r="G12" s="94">
        <v>2713778</v>
      </c>
      <c r="H12" s="95">
        <v>2156423.0260000001</v>
      </c>
      <c r="I12" s="95">
        <v>542204</v>
      </c>
      <c r="J12" s="95">
        <v>428373.37199999997</v>
      </c>
      <c r="K12" s="95">
        <v>608110</v>
      </c>
      <c r="L12" s="61">
        <v>537907.64899999998</v>
      </c>
      <c r="M12" s="61">
        <v>5500</v>
      </c>
      <c r="N12" s="61">
        <v>5486</v>
      </c>
      <c r="O12" s="61"/>
      <c r="P12" s="62"/>
      <c r="Q12" s="52"/>
      <c r="R12" s="85"/>
      <c r="S12" s="52"/>
      <c r="T12" s="52"/>
      <c r="U12" s="56"/>
      <c r="AA12" s="54">
        <v>350203.26699999999</v>
      </c>
      <c r="AB12" s="54">
        <v>918778.69499999995</v>
      </c>
      <c r="AC12" s="54">
        <v>855156.32356000005</v>
      </c>
      <c r="AD12" s="54">
        <v>65952.099000000002</v>
      </c>
      <c r="AE12" s="54">
        <v>65952.099000000002</v>
      </c>
    </row>
    <row r="13" spans="3:37" ht="54" x14ac:dyDescent="0.25">
      <c r="C13" s="55">
        <f t="shared" si="3"/>
        <v>4</v>
      </c>
      <c r="D13" s="78" t="s">
        <v>1320</v>
      </c>
      <c r="E13" s="79">
        <f t="shared" si="1"/>
        <v>2599257</v>
      </c>
      <c r="F13" s="80">
        <f t="shared" si="2"/>
        <v>1941849.2620000001</v>
      </c>
      <c r="G13" s="94">
        <v>1727961</v>
      </c>
      <c r="H13" s="95">
        <v>1404764.4280000001</v>
      </c>
      <c r="I13" s="95">
        <v>435775</v>
      </c>
      <c r="J13" s="95">
        <v>332005.50400000002</v>
      </c>
      <c r="K13" s="95">
        <v>435521</v>
      </c>
      <c r="L13" s="61">
        <v>205079.33</v>
      </c>
      <c r="M13" s="61"/>
      <c r="N13" s="61"/>
      <c r="O13" s="61"/>
      <c r="P13" s="62"/>
      <c r="Q13" s="52"/>
      <c r="R13" s="85"/>
      <c r="S13" s="52"/>
      <c r="T13" s="52"/>
      <c r="U13" s="56"/>
    </row>
    <row r="14" spans="3:37" ht="54" x14ac:dyDescent="0.25">
      <c r="C14" s="55">
        <f t="shared" si="3"/>
        <v>5</v>
      </c>
      <c r="D14" s="78" t="s">
        <v>1321</v>
      </c>
      <c r="E14" s="79">
        <f t="shared" si="1"/>
        <v>3150310</v>
      </c>
      <c r="F14" s="80">
        <f t="shared" si="2"/>
        <v>2320304</v>
      </c>
      <c r="G14" s="94">
        <v>1901436</v>
      </c>
      <c r="H14" s="95">
        <v>1498215</v>
      </c>
      <c r="I14" s="95">
        <v>457110</v>
      </c>
      <c r="J14" s="95">
        <v>363668</v>
      </c>
      <c r="K14" s="95">
        <v>791764</v>
      </c>
      <c r="L14" s="61">
        <v>458421</v>
      </c>
      <c r="M14" s="61">
        <v>4000</v>
      </c>
      <c r="N14" s="61"/>
      <c r="O14" s="61"/>
      <c r="P14" s="62"/>
      <c r="Q14" s="52"/>
      <c r="R14" s="85"/>
      <c r="S14" s="52"/>
      <c r="T14" s="52"/>
      <c r="U14" s="56"/>
    </row>
    <row r="15" spans="3:37" ht="54" x14ac:dyDescent="0.25">
      <c r="C15" s="55">
        <f t="shared" si="3"/>
        <v>6</v>
      </c>
      <c r="D15" s="78" t="s">
        <v>1322</v>
      </c>
      <c r="E15" s="79">
        <f t="shared" si="1"/>
        <v>2672364</v>
      </c>
      <c r="F15" s="80">
        <f t="shared" si="2"/>
        <v>1491114.7590000001</v>
      </c>
      <c r="G15" s="94">
        <v>1708867</v>
      </c>
      <c r="H15" s="95">
        <v>857846.99600000004</v>
      </c>
      <c r="I15" s="95">
        <v>428637</v>
      </c>
      <c r="J15" s="95">
        <v>212625.44099999999</v>
      </c>
      <c r="K15" s="95">
        <v>534860</v>
      </c>
      <c r="L15" s="61">
        <v>420642.32199999999</v>
      </c>
      <c r="M15" s="61"/>
      <c r="N15" s="61"/>
      <c r="O15" s="61"/>
      <c r="P15" s="62"/>
      <c r="Q15" s="52"/>
      <c r="R15" s="85"/>
      <c r="S15" s="52"/>
      <c r="T15" s="52"/>
      <c r="U15" s="56"/>
    </row>
    <row r="16" spans="3:37" s="57" customFormat="1" ht="54" x14ac:dyDescent="0.25">
      <c r="C16" s="55">
        <f t="shared" si="3"/>
        <v>7</v>
      </c>
      <c r="D16" s="78" t="s">
        <v>1323</v>
      </c>
      <c r="E16" s="79">
        <f t="shared" si="1"/>
        <v>2310229.2999999998</v>
      </c>
      <c r="F16" s="80">
        <f t="shared" si="2"/>
        <v>1599332.6329999999</v>
      </c>
      <c r="G16" s="63">
        <v>1566408</v>
      </c>
      <c r="H16" s="61">
        <v>1149997.287</v>
      </c>
      <c r="I16" s="61">
        <v>390858.8</v>
      </c>
      <c r="J16" s="61">
        <v>275506.71100000001</v>
      </c>
      <c r="K16" s="61">
        <v>352962.5</v>
      </c>
      <c r="L16" s="61">
        <v>173828.63500000001</v>
      </c>
      <c r="M16" s="61"/>
      <c r="N16" s="61"/>
      <c r="O16" s="61"/>
      <c r="P16" s="62"/>
      <c r="Q16" s="52"/>
      <c r="R16" s="85"/>
      <c r="S16" s="52"/>
      <c r="T16" s="52"/>
      <c r="U16" s="56"/>
      <c r="V16" s="58"/>
      <c r="W16" s="58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9" spans="5:23" ht="34.5" customHeight="1" x14ac:dyDescent="0.25"/>
    <row r="20" spans="5:23" ht="34.5" customHeight="1" x14ac:dyDescent="0.25">
      <c r="E20" s="56"/>
      <c r="F20" s="56"/>
    </row>
    <row r="21" spans="5:23" ht="34.5" customHeight="1" x14ac:dyDescent="0.25"/>
    <row r="22" spans="5:23" ht="34.5" customHeight="1" x14ac:dyDescent="0.25">
      <c r="W22" s="58"/>
    </row>
    <row r="23" spans="5:23" ht="34.5" customHeight="1" x14ac:dyDescent="0.25"/>
    <row r="24" spans="5:23" ht="34.5" customHeight="1" x14ac:dyDescent="0.25"/>
    <row r="25" spans="5:23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43" t="s">
        <v>164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30" x14ac:dyDescent="0.25">
      <c r="A2" s="144" t="s">
        <v>165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 t="s">
        <v>166</v>
      </c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4" spans="1:30" x14ac:dyDescent="0.25">
      <c r="A4" s="137" t="s">
        <v>167</v>
      </c>
      <c r="B4" s="137" t="s">
        <v>168</v>
      </c>
      <c r="C4" s="1"/>
      <c r="D4" s="1"/>
      <c r="E4" s="1"/>
      <c r="F4" s="137" t="s">
        <v>169</v>
      </c>
      <c r="G4" s="137" t="s">
        <v>170</v>
      </c>
      <c r="H4" s="137" t="s">
        <v>171</v>
      </c>
      <c r="I4" s="137" t="s">
        <v>172</v>
      </c>
      <c r="J4" s="137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40" t="s">
        <v>178</v>
      </c>
      <c r="P4" s="141"/>
      <c r="Q4" s="142"/>
      <c r="R4" s="137" t="s">
        <v>179</v>
      </c>
      <c r="S4" s="140" t="s">
        <v>180</v>
      </c>
      <c r="T4" s="141"/>
      <c r="U4" s="142"/>
      <c r="V4" s="137" t="s">
        <v>181</v>
      </c>
      <c r="W4" s="137" t="s">
        <v>182</v>
      </c>
      <c r="X4" s="140" t="s">
        <v>183</v>
      </c>
      <c r="Y4" s="142"/>
      <c r="Z4" s="137" t="s">
        <v>184</v>
      </c>
      <c r="AA4" s="137" t="s">
        <v>185</v>
      </c>
      <c r="AB4" s="137" t="s">
        <v>186</v>
      </c>
      <c r="AC4" s="137" t="s">
        <v>187</v>
      </c>
      <c r="AD4" s="137" t="s">
        <v>188</v>
      </c>
    </row>
    <row r="5" spans="1:30" x14ac:dyDescent="0.25">
      <c r="A5" s="138"/>
      <c r="B5" s="138"/>
      <c r="C5" s="3"/>
      <c r="D5" s="3"/>
      <c r="E5" s="3"/>
      <c r="F5" s="138"/>
      <c r="G5" s="138"/>
      <c r="H5" s="138"/>
      <c r="I5" s="138"/>
      <c r="J5" s="138"/>
      <c r="K5" s="3" t="s">
        <v>189</v>
      </c>
      <c r="L5" s="4" t="s">
        <v>189</v>
      </c>
      <c r="M5" s="3" t="s">
        <v>189</v>
      </c>
      <c r="N5" s="3" t="s">
        <v>189</v>
      </c>
      <c r="O5" s="137">
        <f>+SUBTOTAL(9,O10:O152)/1000</f>
        <v>139140.95300000001</v>
      </c>
      <c r="P5" s="137" t="s">
        <v>190</v>
      </c>
      <c r="Q5" s="137" t="s">
        <v>191</v>
      </c>
      <c r="R5" s="138"/>
      <c r="S5" s="137" t="s">
        <v>192</v>
      </c>
      <c r="T5" s="1" t="s">
        <v>193</v>
      </c>
      <c r="U5" s="137" t="s">
        <v>194</v>
      </c>
      <c r="V5" s="138"/>
      <c r="W5" s="138"/>
      <c r="X5" s="137" t="s">
        <v>195</v>
      </c>
      <c r="Y5" s="137" t="s">
        <v>196</v>
      </c>
      <c r="Z5" s="138"/>
      <c r="AA5" s="138"/>
      <c r="AB5" s="138"/>
      <c r="AC5" s="138"/>
      <c r="AD5" s="138"/>
    </row>
    <row r="6" spans="1:30" x14ac:dyDescent="0.25">
      <c r="A6" s="138"/>
      <c r="B6" s="138"/>
      <c r="C6" s="3"/>
      <c r="D6" s="3"/>
      <c r="E6" s="3"/>
      <c r="F6" s="138"/>
      <c r="G6" s="138"/>
      <c r="H6" s="138"/>
      <c r="I6" s="138"/>
      <c r="J6" s="138"/>
      <c r="K6" s="3"/>
      <c r="L6" s="4"/>
      <c r="M6" s="3"/>
      <c r="N6" s="3"/>
      <c r="O6" s="138"/>
      <c r="P6" s="138"/>
      <c r="Q6" s="138"/>
      <c r="R6" s="138"/>
      <c r="S6" s="138"/>
      <c r="T6" s="3" t="s">
        <v>197</v>
      </c>
      <c r="U6" s="138"/>
      <c r="V6" s="138"/>
      <c r="W6" s="138"/>
      <c r="X6" s="138"/>
      <c r="Y6" s="138"/>
      <c r="Z6" s="138"/>
      <c r="AA6" s="138"/>
      <c r="AB6" s="138"/>
      <c r="AC6" s="138"/>
      <c r="AD6" s="138"/>
    </row>
    <row r="7" spans="1:30" x14ac:dyDescent="0.25">
      <c r="A7" s="138"/>
      <c r="B7" s="138"/>
      <c r="C7" s="3"/>
      <c r="D7" s="3"/>
      <c r="E7" s="3"/>
      <c r="F7" s="138"/>
      <c r="G7" s="138"/>
      <c r="H7" s="138"/>
      <c r="I7" s="138"/>
      <c r="J7" s="138"/>
      <c r="K7" s="3"/>
      <c r="L7" s="4"/>
      <c r="M7" s="3"/>
      <c r="N7" s="3"/>
      <c r="O7" s="138"/>
      <c r="P7" s="138"/>
      <c r="Q7" s="138"/>
      <c r="R7" s="138"/>
      <c r="S7" s="138"/>
      <c r="T7" s="3" t="s">
        <v>198</v>
      </c>
      <c r="U7" s="138"/>
      <c r="V7" s="138"/>
      <c r="W7" s="138"/>
      <c r="X7" s="138"/>
      <c r="Y7" s="138"/>
      <c r="Z7" s="138"/>
      <c r="AA7" s="138"/>
      <c r="AB7" s="138"/>
      <c r="AC7" s="138"/>
      <c r="AD7" s="138"/>
    </row>
    <row r="8" spans="1:30" x14ac:dyDescent="0.25">
      <c r="A8" s="139"/>
      <c r="B8" s="139"/>
      <c r="C8" s="5"/>
      <c r="D8" s="5"/>
      <c r="E8" s="5"/>
      <c r="F8" s="139"/>
      <c r="G8" s="139"/>
      <c r="H8" s="139"/>
      <c r="I8" s="139"/>
      <c r="J8" s="139"/>
      <c r="K8" s="5"/>
      <c r="L8" s="6"/>
      <c r="M8" s="5"/>
      <c r="N8" s="5"/>
      <c r="O8" s="139"/>
      <c r="P8" s="139"/>
      <c r="Q8" s="139"/>
      <c r="R8" s="139"/>
      <c r="S8" s="139"/>
      <c r="T8" s="5" t="s">
        <v>199</v>
      </c>
      <c r="U8" s="139"/>
      <c r="V8" s="139"/>
      <c r="W8" s="139"/>
      <c r="X8" s="139"/>
      <c r="Y8" s="139"/>
      <c r="Z8" s="139"/>
      <c r="AA8" s="139"/>
      <c r="AB8" s="139"/>
      <c r="AC8" s="139"/>
      <c r="AD8" s="139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 xr:uid="{00000000-0009-0000-0000-000002000000}">
    <filterColumn colId="4">
      <filters>
        <filter val="Сақлаш"/>
      </filters>
    </filterColumn>
    <sortState xmlns:xlrd2="http://schemas.microsoft.com/office/spreadsheetml/2017/richdata2"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2024 йил 1-чорак</vt:lpstr>
      <vt:lpstr>Шартномалар</vt:lpstr>
      <vt:lpstr>'2024 йил 1-чорак'!Заголовки_для_печати</vt:lpstr>
      <vt:lpstr>'Йиллик параметр'!Заголовки_для_печати</vt:lpstr>
      <vt:lpstr>'2024 йил 1-чорак'!Область_печати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Таджибоев Зокир</cp:lastModifiedBy>
  <cp:lastPrinted>2024-04-08T06:10:35Z</cp:lastPrinted>
  <dcterms:created xsi:type="dcterms:W3CDTF">2020-01-15T07:42:43Z</dcterms:created>
  <dcterms:modified xsi:type="dcterms:W3CDTF">2024-04-08T07:20:51Z</dcterms:modified>
</cp:coreProperties>
</file>