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 йил\Сайтга ҳисобот 104 буйруғ ижроси\4 чорак\"/>
    </mc:Choice>
  </mc:AlternateContent>
  <bookViews>
    <workbookView xWindow="0" yWindow="0" windowWidth="28800" windowHeight="11865" tabRatio="690"/>
  </bookViews>
  <sheets>
    <sheet name="1-илова" sheetId="1" r:id="rId1"/>
    <sheet name="2-илова" sheetId="23" r:id="rId2"/>
    <sheet name="3-илова" sheetId="20" r:id="rId3"/>
    <sheet name="4-илова" sheetId="21" r:id="rId4"/>
    <sheet name="5-илова." sheetId="22" r:id="rId5"/>
    <sheet name="6-илова" sheetId="24" r:id="rId6"/>
    <sheet name="7-илова" sheetId="25" r:id="rId7"/>
    <sheet name="8-илова" sheetId="26" r:id="rId8"/>
    <sheet name="9-илова" sheetId="27" r:id="rId9"/>
    <sheet name="10-илова" sheetId="28" r:id="rId10"/>
    <sheet name="11-илова" sheetId="29" r:id="rId11"/>
    <sheet name="12-илова" sheetId="30" r:id="rId12"/>
    <sheet name="13-илова" sheetId="31" r:id="rId13"/>
    <sheet name="14-илова" sheetId="32" r:id="rId14"/>
    <sheet name="15-илова" sheetId="33" r:id="rId15"/>
  </sheets>
  <definedNames>
    <definedName name="_xlnm._FilterDatabase" localSheetId="3" hidden="1">'4-илова'!$A$5:$L$5</definedName>
    <definedName name="_xlnm._FilterDatabase" localSheetId="4" hidden="1">'5-илова.'!$A$5:$O$94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F17" i="1"/>
  <c r="C8" i="1" l="1"/>
  <c r="C9" i="1"/>
  <c r="C10" i="1"/>
  <c r="C11" i="1"/>
  <c r="C12" i="1"/>
  <c r="C13" i="1"/>
  <c r="C14" i="1"/>
  <c r="C15" i="1"/>
  <c r="C7" i="1"/>
  <c r="E17" i="1"/>
  <c r="D17" i="1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28" i="21"/>
  <c r="K27" i="21"/>
  <c r="K26" i="21"/>
  <c r="C17" i="1" l="1"/>
  <c r="F11" i="1"/>
  <c r="K67" i="22" l="1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A45" i="22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A24" i="22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K23" i="22"/>
  <c r="K22" i="22"/>
  <c r="K21" i="22"/>
  <c r="K20" i="22"/>
  <c r="K19" i="22"/>
  <c r="K18" i="22"/>
  <c r="K17" i="22"/>
  <c r="K16" i="22"/>
  <c r="A39" i="22" l="1"/>
  <c r="A41" i="22" s="1"/>
  <c r="A43" i="22" s="1"/>
  <c r="A40" i="22"/>
  <c r="A42" i="22" s="1"/>
  <c r="K25" i="21" l="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K7" i="21"/>
  <c r="K6" i="21"/>
  <c r="A10" i="22" l="1"/>
  <c r="A11" i="22" s="1"/>
  <c r="A12" i="22" s="1"/>
  <c r="A13" i="22" s="1"/>
  <c r="A14" i="22" s="1"/>
  <c r="G17" i="1" l="1"/>
</calcChain>
</file>

<file path=xl/sharedStrings.xml><?xml version="1.0" encoding="utf-8"?>
<sst xmlns="http://schemas.openxmlformats.org/spreadsheetml/2006/main" count="1162" uniqueCount="548">
  <si>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</si>
  <si>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</si>
  <si>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</si>
  <si>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</si>
  <si>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</si>
  <si>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</si>
  <si>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</si>
  <si>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</si>
  <si>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</si>
  <si>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</si>
  <si>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</si>
  <si>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</si>
  <si>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</si>
  <si>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</si>
  <si>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</si>
  <si>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</si>
  <si>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</si>
  <si>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</si>
  <si>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</si>
  <si>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</si>
  <si>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</si>
  <si>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</si>
  <si>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</si>
  <si>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</si>
  <si>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</si>
  <si>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</si>
  <si>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</si>
  <si>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</si>
  <si>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</si>
  <si>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</si>
  <si>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</si>
  <si>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</si>
  <si>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</si>
  <si>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</si>
  <si>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</si>
  <si>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</si>
  <si>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</si>
  <si>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</si>
  <si>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</si>
  <si>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</si>
  <si>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</si>
  <si>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</si>
  <si>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</si>
  <si>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5.</t>
  </si>
  <si>
    <t>6.</t>
  </si>
  <si>
    <t>Харид қилинган товарлар (хизматлар) жами миқдори (ҳажми) қиймати
(минг сўм)</t>
  </si>
  <si>
    <t>Харид қилинган товарлар (хизматлар) жами миқдори (ҳажми) қиймати (минг сўм)</t>
  </si>
  <si>
    <t>Тадбир номи</t>
  </si>
  <si>
    <t>Янги қурилиш</t>
  </si>
  <si>
    <t>Реконструкция</t>
  </si>
  <si>
    <t>7.</t>
  </si>
  <si>
    <t>8.</t>
  </si>
  <si>
    <t>9.</t>
  </si>
  <si>
    <t>Шартноманинг умумий қиймати
(минг сўм)</t>
  </si>
  <si>
    <t>1-ИЛОВА</t>
  </si>
  <si>
    <t>3-ИЛОВА</t>
  </si>
  <si>
    <t>4-ИЛОВА</t>
  </si>
  <si>
    <t>5-ИЛОВА</t>
  </si>
  <si>
    <t>6-ИЛОВА</t>
  </si>
  <si>
    <t>Ўзбекистон Республикаси Мактабгача таълим вазирлиги (вазирлик марказий аппаратини сақлаш харажати)</t>
  </si>
  <si>
    <t>Ўзбекистон Республикаси Мактабгача таълим вазирлиги (вазирликнинг марказлашган тадбирлари)</t>
  </si>
  <si>
    <t>Мактабгача таълимни ривожлантириш жамғармаси</t>
  </si>
  <si>
    <t>Нодавлат мактабгача таълим ташкилотларига субсидиялар</t>
  </si>
  <si>
    <t>Педагогика коллежларини сақлаш харажатлари</t>
  </si>
  <si>
    <t>Тошкент шаҳрида «А.И. Герцен номидаги Россия давлат педагогика университети» Федерал давлат бюджети олий таълим муассасаси филиали</t>
  </si>
  <si>
    <t>Мактабгача таълим муассасалари раҳбар ва мутахассисларини қайта тайёрлаш ва уларнинг малакасини ошириш институти</t>
  </si>
  <si>
    <t>Ўзбекистон Республикасининг Давлат бюджети</t>
  </si>
  <si>
    <t>Бюджетдан ташқари ривожлантириш жамғармаси</t>
  </si>
  <si>
    <t>Пачка</t>
  </si>
  <si>
    <t>минг сўм</t>
  </si>
  <si>
    <t>Бюджет маблағлари ҳисобидан</t>
  </si>
  <si>
    <t>Эликтроннный каталог</t>
  </si>
  <si>
    <t>Бумага А4</t>
  </si>
  <si>
    <t>УП 3953</t>
  </si>
  <si>
    <t>7-ИЛОВА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</si>
  <si>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</si>
  <si>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</si>
  <si>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</si>
  <si>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Молиялаштирилган маблағ
(минг сўм)</t>
  </si>
  <si>
    <t>Бажарилган ишлар ва харажатларнинг миқдори
(минг сўм)</t>
  </si>
  <si>
    <t>Ажратилган маблағнинг ўзлаштирилиши (%)</t>
  </si>
  <si>
    <t>Йил бошида учун тасдиқланган дастур асосида (минг сўм)</t>
  </si>
  <si>
    <t>Йил давомида қўшимча ажратилган маблағлар асосида
(минг сўм)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</si>
  <si>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</si>
  <si>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8-ИЛОВА</t>
  </si>
  <si>
    <t>Объект номи ва манзили</t>
  </si>
  <si>
    <t>Амалга ошириш муддати</t>
  </si>
  <si>
    <t>Ўлчов бирлиги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</si>
  <si>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</si>
  <si>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</si>
  <si>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</si>
  <si>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</si>
  <si>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</si>
  <si>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II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</si>
  <si>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</si>
  <si>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</si>
  <si>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</si>
  <si>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</si>
  <si>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</si>
  <si>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</si>
  <si>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</si>
  <si>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</si>
  <si>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</si>
  <si>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</si>
  <si>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</si>
  <si>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</si>
  <si>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</si>
  <si>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</si>
  <si>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</si>
  <si>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</si>
  <si>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</si>
  <si>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</si>
  <si>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</si>
  <si>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</si>
  <si>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</si>
  <si>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</si>
  <si>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</si>
  <si>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</si>
  <si>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</si>
  <si>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</si>
  <si>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</si>
  <si>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11-ИЛОВА</t>
  </si>
  <si>
    <t>Тадбиркорлик субъекти номи</t>
  </si>
  <si>
    <t>СТИР</t>
  </si>
  <si>
    <t>Жами имтиёз суммаси
(минг сўм)</t>
  </si>
  <si>
    <t>10.</t>
  </si>
  <si>
    <t>12-ИЛОВА</t>
  </si>
  <si>
    <t>13-ИЛОВА</t>
  </si>
  <si>
    <t>Назорат тадбирлари мазмуни</t>
  </si>
  <si>
    <t>Ўтказиш санаси</t>
  </si>
  <si>
    <t>Объектлар номи</t>
  </si>
  <si>
    <t>* Ҳар чорак якунлари бўйича ўтказилган назорат тадбирлари натижалари юзасидан вазирликлар ва ҳудудлар кесимида маълумот тақдим этилади.</t>
  </si>
  <si>
    <t>14-ИЛОВА</t>
  </si>
  <si>
    <t>Кредитлар бўйича:</t>
  </si>
  <si>
    <t>Кредит олувчилар номи</t>
  </si>
  <si>
    <t>Жойлашган ҳудуд</t>
  </si>
  <si>
    <t xml:space="preserve">Маблағ ажратилишидан кўзланган мақсад </t>
  </si>
  <si>
    <t>Ажратилган маблағ
(минг сўм)</t>
  </si>
  <si>
    <t>Ажратилиши тартиби</t>
  </si>
  <si>
    <t>Ажратилган кредит маблағларининг қайтарилиши</t>
  </si>
  <si>
    <t>(вилоят, туман (шаҳар)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</si>
  <si>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</si>
  <si>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</si>
  <si>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</si>
  <si>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</si>
  <si>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</si>
  <si>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</si>
  <si>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</si>
  <si>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</si>
  <si>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</si>
  <si>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</si>
  <si>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</si>
  <si>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</si>
  <si>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</si>
  <si>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
(минг сўм)</t>
  </si>
  <si>
    <t>Шартнома рақами ва санаси</t>
  </si>
  <si>
    <t>15-ИЛОВА</t>
  </si>
  <si>
    <t>Ўзбекистон Республикаси Мактабгача таълим вазирлигининг 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
ишларининг молиялаштирилиши тўғрисида
МАЪЛУМОТ
______________ (ой) 20__ йил *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</si>
  <si>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</si>
  <si>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</si>
  <si>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</si>
  <si>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</si>
  <si>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</si>
  <si>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</si>
  <si>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Ажратилган маблағ миқдори
(минг сўм)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</si>
  <si>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</si>
  <si>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</si>
  <si>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</si>
  <si>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йўналишларга ёки ташкилотларга маблағ ажратилган ҳолларда ушбу мақсадлар ва ташкилотлар алоҳида қаторда акс эттирилади.</t>
  </si>
  <si>
    <t>305857804</t>
  </si>
  <si>
    <t>ООО INNOVATION SOLUTION BROKER</t>
  </si>
  <si>
    <t>2-ИЛОВА</t>
  </si>
  <si>
    <t>_______йил ___чоракда Ўзбекистон Республикасининг Давлат бюджетидан молиялаштириладиган ижтимоий 
ва ишлаб чиқариш инфратузилмасини ривожлантириш дастурларининг ижро этилиши тўғрисидаги 
МАЪЛУМОТ</t>
  </si>
  <si>
    <t>_______йил ___чоракда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
МАЪЛУМОТ</t>
  </si>
  <si>
    <t>Тақдим этилган солиқ имтиёзлари 
РЎЙХАТИ
______________ (ой) 202__ йил *</t>
  </si>
  <si>
    <t>_______йил ___чоракда тадбиркорлик субъектларига тақдим этилган солиқ имтиёзлари тўғрисида
МАЪЛУМОТ</t>
  </si>
  <si>
    <t>_______йил ___чоракда тадбиркорлик субъектларига тақдим этилган божхона имтиёзлари тўғрисида
МАЪЛУМОТ</t>
  </si>
  <si>
    <t>_______йил ___чоракда Ўзбекистон Республикасининг Давлат молиявий назорат органлари томонидан ўтказилган назорат тадбирлари юзасидаги
МАЪЛУМОТ
Р Е Ж А С И *</t>
  </si>
  <si>
    <t>_______йил ___чоракда Ўзбекистон Республикаси Мактабгача таълим вазирлигида Давлат мақсадли жамғармалардан ажратилган субсидиялар, кредитлар ҳамда тижорат банкларига жойлаштирилган депозитлар тўғрисидаги
МАЪЛУМОТЛАР</t>
  </si>
  <si>
    <t>_______йил ___чоракда Ўзбекистон Республикаси Мактабгача таълим вазирлиги томонидан қурилиш, реконструкция қилиш ва таъмирлаш ишлари бўйича ўтказилган танловлар (тендерлар) тўғрисидаги
МАЪЛУМОТЛАР</t>
  </si>
  <si>
    <t>_______йил ___чоракда Ўзбекистон Республикаси Мактабгача таълим вазирлигига капитал қўйилмалар ҳисобидан 
амалга оширилаётган лойиҳаларнинг ижроси тўғрисидаги
МАЪЛУМОТЛАР</t>
  </si>
  <si>
    <t>К117</t>
  </si>
  <si>
    <t>KANS SHOP XK</t>
  </si>
  <si>
    <t>306089114</t>
  </si>
  <si>
    <t>Маска лицевая 3-х слойная</t>
  </si>
  <si>
    <t>17</t>
  </si>
  <si>
    <t>СП SAFECARE</t>
  </si>
  <si>
    <t>Штук</t>
  </si>
  <si>
    <t>Полотенце бумажное</t>
  </si>
  <si>
    <t>116107</t>
  </si>
  <si>
    <t>KHUJA BUSINESS MCHJ</t>
  </si>
  <si>
    <t>309073869</t>
  </si>
  <si>
    <t>Туалетная бумага 1 сорт (1001) в одной пачке -6 шт</t>
  </si>
  <si>
    <t>114070</t>
  </si>
  <si>
    <t>FALCON LINE" хусусий корхонаси</t>
  </si>
  <si>
    <t>306894560</t>
  </si>
  <si>
    <t>Бумага для офисной техники белая</t>
  </si>
  <si>
    <t>113963</t>
  </si>
  <si>
    <t>Бумага туалетная</t>
  </si>
  <si>
    <t>127228</t>
  </si>
  <si>
    <t>Фото рамка</t>
  </si>
  <si>
    <t>18641</t>
  </si>
  <si>
    <t>EXCLUSIV TREYD MCHJ</t>
  </si>
  <si>
    <t>309268704</t>
  </si>
  <si>
    <t>Электрочайники бытовые</t>
  </si>
  <si>
    <t>130136</t>
  </si>
  <si>
    <t>ЧП ART ONLY TRADE</t>
  </si>
  <si>
    <t>308480316</t>
  </si>
  <si>
    <t>Сувениры</t>
  </si>
  <si>
    <t>ЯТТ ХАСАНОВ А.А.</t>
  </si>
  <si>
    <t>627659935</t>
  </si>
  <si>
    <t>Жакет мужской</t>
  </si>
  <si>
    <t>Ривож ИЧТФ</t>
  </si>
  <si>
    <t>201393660</t>
  </si>
  <si>
    <t>Мактабгача таълим вазирлиги буюртмаси асосида олий таълим муассасалари талабалари контракт тўлови ва Давлат стипендиялари харажатлари</t>
  </si>
  <si>
    <t>2-чорак</t>
  </si>
  <si>
    <t>Блендер</t>
  </si>
  <si>
    <t>386296</t>
  </si>
  <si>
    <t>ЧП ABRORXON BARAKA 555</t>
  </si>
  <si>
    <t>307050431</t>
  </si>
  <si>
    <t>Букет из живых цветов</t>
  </si>
  <si>
    <t>386310</t>
  </si>
  <si>
    <t>MCHJ ``UNIVERSAL SELL BUSINESS,</t>
  </si>
  <si>
    <t>305275864</t>
  </si>
  <si>
    <t>Услуги по организации и проведению мероприятий</t>
  </si>
  <si>
    <t>311113</t>
  </si>
  <si>
    <t>ООО " СARAVAN LOGIMPEX</t>
  </si>
  <si>
    <t>306778736</t>
  </si>
  <si>
    <t>Мольберт</t>
  </si>
  <si>
    <t>240885</t>
  </si>
  <si>
    <t>ООО REK REM KAFOLAT</t>
  </si>
  <si>
    <t>308074170</t>
  </si>
  <si>
    <t>Карандаши простые и цветные с грифелями в твердой оболочке</t>
  </si>
  <si>
    <t>235717</t>
  </si>
  <si>
    <t>MCHJ QUATRO PEAKS-</t>
  </si>
  <si>
    <t>308681209</t>
  </si>
  <si>
    <t>235730</t>
  </si>
  <si>
    <t>Рамки для размещения материала формата А4</t>
  </si>
  <si>
    <t>238007</t>
  </si>
  <si>
    <t>ООО " СARAVAN LOGIMPEX"</t>
  </si>
  <si>
    <t>470716</t>
  </si>
  <si>
    <t>413194</t>
  </si>
  <si>
    <t>ООО DESKFORM</t>
  </si>
  <si>
    <t>205040829</t>
  </si>
  <si>
    <t>Средство дезинфекционное</t>
  </si>
  <si>
    <t>394769</t>
  </si>
  <si>
    <t>СП "SHO MAXIMAL INVEST"-20208000300946210001-00901</t>
  </si>
  <si>
    <t>305869726</t>
  </si>
  <si>
    <t>Тряпка для очистки поверхностей</t>
  </si>
  <si>
    <t>50346</t>
  </si>
  <si>
    <t>HUJAEV ABRURAHMONJON RAVSHANJON UGLI-20218000505403316001-01087</t>
  </si>
  <si>
    <t>31408954320043</t>
  </si>
  <si>
    <t xml:space="preserve"> Полиэтиленовые пакеты</t>
  </si>
  <si>
    <t>50393</t>
  </si>
  <si>
    <t>ООО "Мохиза-Нур"-20208000004349226001-01036</t>
  </si>
  <si>
    <t>205201452</t>
  </si>
  <si>
    <t>Освежитель воздуха</t>
  </si>
  <si>
    <t>49187</t>
  </si>
  <si>
    <t>ANGG GREEN MCHJ-20208000605529765001-00890</t>
  </si>
  <si>
    <t>309575243</t>
  </si>
  <si>
    <t>326885</t>
  </si>
  <si>
    <t>ООО DESKFORM-20214000004331983001-00974</t>
  </si>
  <si>
    <t>Ароматизатор</t>
  </si>
  <si>
    <t>235150</t>
  </si>
  <si>
    <t>MCHJ HUMSAR TEXT-20208000805421736001-01041</t>
  </si>
  <si>
    <t>308743461</t>
  </si>
  <si>
    <t xml:space="preserve"> Флаг Республики Узбекистан</t>
  </si>
  <si>
    <t>220993</t>
  </si>
  <si>
    <t>ЧП MUHAMMADSODIQ BARAKOT ULGURJI-20208000805318288001-00991</t>
  </si>
  <si>
    <t>308013239</t>
  </si>
  <si>
    <t xml:space="preserve"> Чистоль</t>
  </si>
  <si>
    <t>221121</t>
  </si>
  <si>
    <t>TRADE ZONA MCHJ-20208000805187545001-01172</t>
  </si>
  <si>
    <t>307180057</t>
  </si>
  <si>
    <t>Перчатки резиновые хозяйственные</t>
  </si>
  <si>
    <t>221078</t>
  </si>
  <si>
    <t>KANS SHOP XK-20208000600999115001-01183</t>
  </si>
  <si>
    <t xml:space="preserve"> Клей</t>
  </si>
  <si>
    <t>216002</t>
  </si>
  <si>
    <t>ЧП G`ULOM BOBO UMIROV-20208000405249862001-00691</t>
  </si>
  <si>
    <t>307546636</t>
  </si>
  <si>
    <t>Ведро металлическое</t>
  </si>
  <si>
    <t>216077</t>
  </si>
  <si>
    <t>MD-IN ACTION XK-20208000005483831001-00829</t>
  </si>
  <si>
    <t>309232772</t>
  </si>
  <si>
    <t xml:space="preserve"> Батареи аккумуляторные литий-ионные</t>
  </si>
  <si>
    <t>216078</t>
  </si>
  <si>
    <t>ООО KHASH-MIR BUSINESS-20208000805365386001-01056</t>
  </si>
  <si>
    <t>308328035</t>
  </si>
  <si>
    <t>Услуга по перезарядке огнетушителей</t>
  </si>
  <si>
    <t>216416</t>
  </si>
  <si>
    <t>ЧП "Al-muaxxir-servis"-20208000704440682001-00419</t>
  </si>
  <si>
    <t>205859915</t>
  </si>
  <si>
    <t xml:space="preserve"> Освежитель воздуха</t>
  </si>
  <si>
    <t>217090</t>
  </si>
  <si>
    <t>ООО UMAKANSUL BUSINESS-20208000105163906001-01122</t>
  </si>
  <si>
    <t>307027086</t>
  </si>
  <si>
    <t xml:space="preserve"> Огнетушитель</t>
  </si>
  <si>
    <t>211860</t>
  </si>
  <si>
    <t>ООО AL SAID BARAKA 2020-20208000705259752001-01013</t>
  </si>
  <si>
    <t>307606759</t>
  </si>
  <si>
    <t>Услуга по обслуживанию противопожарных средств</t>
  </si>
  <si>
    <t>199075</t>
  </si>
  <si>
    <t>OOO "ART NUR INVEST"-20208000100258221001-00364</t>
  </si>
  <si>
    <t>302719043</t>
  </si>
  <si>
    <t>Палка гимнастическая</t>
  </si>
  <si>
    <t>27161</t>
  </si>
  <si>
    <t>ЯТТ Расулов Абдулбоки Абдухамитович-20218000605457217001-00855</t>
  </si>
  <si>
    <t>Тренажер силовой Лыжи</t>
  </si>
  <si>
    <t>25654</t>
  </si>
  <si>
    <t>BETTER IS BETTER XK-20208000905458678001-01127</t>
  </si>
  <si>
    <t>309008353</t>
  </si>
  <si>
    <t>А-017</t>
  </si>
  <si>
    <t>ООО СYBER TRDAE PORTAL-20208000300437140001-01028</t>
  </si>
  <si>
    <t>303172418</t>
  </si>
  <si>
    <t xml:space="preserve"> Услуги по организации и проведению мероприятий</t>
  </si>
  <si>
    <t>6</t>
  </si>
  <si>
    <t>SAIDBOB CHUST MAS`ULIYATI CHEKLANGAN JAMIYAT-20208000600815914001-00401</t>
  </si>
  <si>
    <t>305113091</t>
  </si>
  <si>
    <t>Реабилитация марказига эга бўлган кўп тармоқли ихтисослаштирилган давлат мактабгача таълим ташкилотлари</t>
  </si>
  <si>
    <t>Давлат мактабгача таълим ташкилотларининг харажатлари</t>
  </si>
  <si>
    <t>3-чорак</t>
  </si>
  <si>
    <t>Клавиатура</t>
  </si>
  <si>
    <t>75095</t>
  </si>
  <si>
    <t>QUALITY DEVICE BUSSINES MCHJ-20208000305481715001-01181</t>
  </si>
  <si>
    <t>309212679</t>
  </si>
  <si>
    <t>Ручка канцелярская</t>
  </si>
  <si>
    <t>74420</t>
  </si>
  <si>
    <t>GAYBULLAYEVA ANORA ABDUGANIYEVNA-20218000905511684001-00688</t>
  </si>
  <si>
    <t>Ножницы канцелярски и  Дырокол</t>
  </si>
  <si>
    <t>74255</t>
  </si>
  <si>
    <t>ООО MY OFFICE STATIONERY-20208000705165562001-01133</t>
  </si>
  <si>
    <t>Средство для мытья посуды</t>
  </si>
  <si>
    <t>74258</t>
  </si>
  <si>
    <t>HASANBOY SULOLASI TA`MINOTCHI MCHJ-20208000705564266001-01074</t>
  </si>
  <si>
    <t xml:space="preserve"> Батарея первичных элементов</t>
  </si>
  <si>
    <t>653508</t>
  </si>
  <si>
    <t>BLESSED HANDS MS-20208000905550856001-00408</t>
  </si>
  <si>
    <t xml:space="preserve"> Программное обеспечение в сфере информационных технологий</t>
  </si>
  <si>
    <t>641055</t>
  </si>
  <si>
    <t>MChJ "Agile"-20208000500401736001-01041</t>
  </si>
  <si>
    <t xml:space="preserve"> Бумага для офисной техники белая</t>
  </si>
  <si>
    <t>637641</t>
  </si>
  <si>
    <t>ООО ELNURSHOX NURBEK O'G'LI-20208000805254626001-00150</t>
  </si>
  <si>
    <t xml:space="preserve"> Услуга по приобретению аккумулятора автомобиля</t>
  </si>
  <si>
    <t>609030</t>
  </si>
  <si>
    <t>ЯККА ТАРТИБДАГИ ТАДБИРКОР-20218000105512685001-00424</t>
  </si>
  <si>
    <t xml:space="preserve"> Полиграфические услуги</t>
  </si>
  <si>
    <t>581693</t>
  </si>
  <si>
    <t>ИП Евзман Лев Александрович-20218000304628525001-00423</t>
  </si>
  <si>
    <t xml:space="preserve"> Рамки для размещения материала формата А4</t>
  </si>
  <si>
    <t>520844</t>
  </si>
  <si>
    <t>FTS FRIENDS NEW CASTLE-20208000905448052001-00491</t>
  </si>
  <si>
    <t>520801</t>
  </si>
  <si>
    <t>ООО " СARAVAN LOGIMPEX"-20208000205132140001-00401</t>
  </si>
  <si>
    <t>Услуга по установке баннера</t>
  </si>
  <si>
    <t>522873</t>
  </si>
  <si>
    <t>ООО KADR EFFECT-20208000205316268001-01046</t>
  </si>
  <si>
    <t xml:space="preserve"> Открытки</t>
  </si>
  <si>
    <t>627945</t>
  </si>
  <si>
    <t xml:space="preserve"> Вода питьевая упакованная</t>
  </si>
  <si>
    <t>603540</t>
  </si>
  <si>
    <t>ООО WASCHMITTEL-20208000205289171002-00401</t>
  </si>
  <si>
    <t>Услуги по программированию</t>
  </si>
  <si>
    <t>590668</t>
  </si>
  <si>
    <t>"RealSoft" МЧЖ-20208000200510463005-01057</t>
  </si>
  <si>
    <t>Услуги по повышению профессиональной квалификации</t>
  </si>
  <si>
    <t>572572</t>
  </si>
  <si>
    <t>НОУ "NET LAB CISCO SCINET"-20208000500729925001-01028</t>
  </si>
  <si>
    <t>Вода минеральная природная лечебно-столовая</t>
  </si>
  <si>
    <t>567928</t>
  </si>
  <si>
    <t>FALCON LINE" хусусий корхонаси-20208000805146952001-00425</t>
  </si>
  <si>
    <t xml:space="preserve"> Услуги по обучению на коррективных курсах, предоставляемые учебными центрами</t>
  </si>
  <si>
    <t>557520</t>
  </si>
  <si>
    <t>HF VALAKAT-20208000700176019001-00417</t>
  </si>
  <si>
    <t>Научно техническая обработка документов</t>
  </si>
  <si>
    <t>557523</t>
  </si>
  <si>
    <t>Стенд информационный</t>
  </si>
  <si>
    <t>557541</t>
  </si>
  <si>
    <t>ООО "FIST STEP TO FUTURE"-20208000905160429001-01163</t>
  </si>
  <si>
    <t>Услуги по разработке инструкции по охране труда</t>
  </si>
  <si>
    <t>557915</t>
  </si>
  <si>
    <t xml:space="preserve"> Услуга по аттестации испытательного оборудования</t>
  </si>
  <si>
    <t>524568</t>
  </si>
  <si>
    <t>Standart and Quality assessment group МЧЖ-20208000500257426001-01046</t>
  </si>
  <si>
    <t>Ковер (12кв/м = 3х4)</t>
  </si>
  <si>
    <t xml:space="preserve">Тендер </t>
  </si>
  <si>
    <t>L-16/22(22110006126423)</t>
  </si>
  <si>
    <t>MBM SOFT GROUP MCHJ-20208000905248599001-00425</t>
  </si>
  <si>
    <t xml:space="preserve">штук </t>
  </si>
  <si>
    <t xml:space="preserve"> Кухонная мебель (детская)</t>
  </si>
  <si>
    <t>L-1-2/22(22110006126181)</t>
  </si>
  <si>
    <t>MAISHIY XAMROH MCHJ-20208000701027058001-00259</t>
  </si>
  <si>
    <t>305633545</t>
  </si>
  <si>
    <t>Комплект детской постели (одеяло, подушка)</t>
  </si>
  <si>
    <t>L-15/22(22110006090090)</t>
  </si>
  <si>
    <t>"BARAKA-TEKSTIL GROUP" mas?uliyati cheklangan jamiyati-20208000005199511001-00633</t>
  </si>
  <si>
    <t>307251269</t>
  </si>
  <si>
    <t>Электрическая плита  (6 конфорочная)</t>
  </si>
  <si>
    <t>L-19/22(22110006090095)</t>
  </si>
  <si>
    <t>OOO "AZ PARTS BIZNES"-20208000605042588001-01183</t>
  </si>
  <si>
    <t>306258924</t>
  </si>
  <si>
    <t>Стол обеденный,  шестиместный №1  в комплекте  со стульями  №1 (стол-1, стул-6)</t>
  </si>
  <si>
    <t>L-2/22 (22110006086131)</t>
  </si>
  <si>
    <t>LEADER TRADE IMPEX GROUP MCHJ-20208000605412401001-01054</t>
  </si>
  <si>
    <t>L-10/22(22110006086152)</t>
  </si>
  <si>
    <t>MUHAMMAD QODIR SANOAT SERVIS-20208000400655221001-01156</t>
  </si>
  <si>
    <t>304248011</t>
  </si>
  <si>
    <t>Детский стол четырёхместный №1 в комплекте с детскими стульями №1 (стол – 1 шт., стул – 4 шт.)</t>
  </si>
  <si>
    <t>L-7/22(22110006090089)</t>
  </si>
  <si>
    <t>"ZIYO MEBEL SANOAT" MCHJ-20208000000520665001-00992</t>
  </si>
  <si>
    <t>302839345</t>
  </si>
  <si>
    <t>Посуды (косушка, тарелка, кружка, ложка)</t>
  </si>
  <si>
    <t>L-18/22(22110006090098)</t>
  </si>
  <si>
    <t>Детский шкаф для одежды пятисекционный</t>
  </si>
  <si>
    <t>L-8/22(22110006090102)</t>
  </si>
  <si>
    <t>ООО "Stekloplastik "-20208000800376025001-00278</t>
  </si>
  <si>
    <t>200972559</t>
  </si>
  <si>
    <t>L-11/22(22110006090123)</t>
  </si>
  <si>
    <t>ИП ООО ART FURNITURE-20214000604700122001-00974</t>
  </si>
  <si>
    <t>300813775</t>
  </si>
  <si>
    <t>Детский стол четырёхместный №2 в комплекте с детскими стульями №2 (стол – 1 шт., стул – 4 шт.)</t>
  </si>
  <si>
    <t>L-14/22(22110006086123)</t>
  </si>
  <si>
    <t>PERFECT ART INVESTXK-20208000205140123001-00394</t>
  </si>
  <si>
    <t>306840944</t>
  </si>
  <si>
    <t>L-4/22 (22110006090122)</t>
  </si>
  <si>
    <t>ООО"Замон строй булдинг"-20208000300835506001-00452</t>
  </si>
  <si>
    <t>305195506</t>
  </si>
  <si>
    <t>Стеллаж для хранения посуды</t>
  </si>
  <si>
    <t>L-17/22 (22110006090110)</t>
  </si>
  <si>
    <t>DREAM HOUSE PLYUS XK-20208000805453504001-01136</t>
  </si>
  <si>
    <t>308985399</t>
  </si>
  <si>
    <t>Стол обеденный,  шестиместный №2  в комплекте  со стульями  №2 (стол-1, стул-6)</t>
  </si>
  <si>
    <t>L-12/22(22110006090128)</t>
  </si>
  <si>
    <t>XK"DAVR MEBEL"-20208000800503045001-01144</t>
  </si>
  <si>
    <t>303461746</t>
  </si>
  <si>
    <t>Стол одно тумбовый для воспитателя</t>
  </si>
  <si>
    <t>L-3/22 (22110006090112)</t>
  </si>
  <si>
    <t>ALI MEBEL-555 MCHJ-20208000205215857001-01113</t>
  </si>
  <si>
    <t>307348454</t>
  </si>
  <si>
    <t>L-13/22(22110006086133)</t>
  </si>
  <si>
    <t>ООО"Равнак мебел"-20208000900290211001-00978</t>
  </si>
  <si>
    <t>302860242</t>
  </si>
  <si>
    <t>Шкаф для дидактических игр, пособий по разным видам деятельности и  игрушек.</t>
  </si>
  <si>
    <t>L-9/22(22110006090118)</t>
  </si>
  <si>
    <t>"Шурчи Мебел" ПКФ-20208000200430458001-00328</t>
  </si>
  <si>
    <t>200499244</t>
  </si>
  <si>
    <t>L-6/22(22110006090108)</t>
  </si>
  <si>
    <t>ООО ?OSCAR DOOR?-20208000505320355001-00901</t>
  </si>
  <si>
    <t>308024232</t>
  </si>
  <si>
    <t>L-5/22(22110006090124)</t>
  </si>
  <si>
    <t>ООО WORLD TECH-20208000900869059001-01056</t>
  </si>
  <si>
    <t>305478739</t>
  </si>
  <si>
    <t>L-1/22(22110006086125)</t>
  </si>
  <si>
    <t>Бобуржон олтин мебеллари МЧЖ-20208000900561857001-00079</t>
  </si>
  <si>
    <t>303706984</t>
  </si>
  <si>
    <t>Услуги по разработке оригинальных и переводных макетов учебников, учебно-методической литературы, ученических рабочих тетрадей, методических пособий</t>
  </si>
  <si>
    <t>Едини поставщика</t>
  </si>
  <si>
    <t>IC-IT/08</t>
  </si>
  <si>
    <t>AXBOROT VA PEDAGOGIKA TEXNOLOGIYALARI INNOVATSION MARKAZI-20208000505032345001-01167</t>
  </si>
  <si>
    <t>306214930</t>
  </si>
  <si>
    <t>2022 йил IV чоракда Ўзбекистон Республикаси Мактабгача таълим вазирлигига бюджетдан ажратилган маблағларнинг чегараланган миқдорининг ўз тасарруфидаги бюджет ташкилотлари кесимида тақсимоти тўғрисида
МАЪЛУМОТ</t>
  </si>
  <si>
    <t>2022 йилнинг IV чорагида Ўзбекистон Республикаси Мактабгача таълим вазирлиги томонидан ўтказилган 
танловлар (тендерлар) ва амалга оширилган давлат харидлари тўғрисидаги
МАЪЛУМОТЛАР</t>
  </si>
  <si>
    <t>2022 йил IV чорагида Ўзбекистон Республикаси Мактабгача таълим вазирлиги томонидан асосий воситалар харид қилиш учун ўтказилган 
танловлар (тендерлар) ва амалга оширилган давлат харидлари тўғрисидаги
МАЪЛУМОТЛАР</t>
  </si>
  <si>
    <t>2022 йилнинг IV-чорагида Ўзбекистон Ўзбекистон Республикаси Мактабгача таълим вазирлиги томонидан кам баҳоли ва тез эскирувчи буюмлар харид қилиш учун ўтказилган 
танловлар (тендерлар) ва амалга оширилган давлат харидлари тўғрисидаги
МАЪЛУМОТЛАР</t>
  </si>
  <si>
    <t>4-чорак</t>
  </si>
  <si>
    <t>Оснащение детских площадок для мобильных групп</t>
  </si>
  <si>
    <t xml:space="preserve"> L-2-3/22(22111006175907)</t>
  </si>
  <si>
    <t>ООО "NUFUZ"-20208000100520794001-00424</t>
  </si>
  <si>
    <t>303501323</t>
  </si>
  <si>
    <t>комп</t>
  </si>
  <si>
    <t xml:space="preserve"> Переоборудования автобус</t>
  </si>
  <si>
    <t>L-1-3/22(22111006175942)</t>
  </si>
  <si>
    <t>LEADER DIAGNOSTIC METAL SERVICE MCHJ-20208000900464019001-01098</t>
  </si>
  <si>
    <t>303325842</t>
  </si>
  <si>
    <t>Установками солнечная батарей.</t>
  </si>
  <si>
    <t>21/12/2022-Т</t>
  </si>
  <si>
    <t>OOO "MIR SOLAR"-20214000404061938001-01101</t>
  </si>
  <si>
    <t>203301930</t>
  </si>
  <si>
    <t>723702</t>
  </si>
  <si>
    <t>TOG`A SEVEN MCHJ-20208000005570557001-00991</t>
  </si>
  <si>
    <t>Мультиварка</t>
  </si>
  <si>
    <t>723774</t>
  </si>
  <si>
    <t>"GRAND MUSAFFO SAVDO SERVIS" МЧЖ-20208000900702179001-00721</t>
  </si>
  <si>
    <t>304491653</t>
  </si>
  <si>
    <t>713788</t>
  </si>
  <si>
    <t>"BUSINESS STAR MAX" Xususiy korxona-20208000505137753001-00128</t>
  </si>
  <si>
    <t>306827706</t>
  </si>
  <si>
    <t xml:space="preserve"> Щетка для уборки</t>
  </si>
  <si>
    <t>957947</t>
  </si>
  <si>
    <t>ECHELON  GM XK-20208000905573208001-01165</t>
  </si>
  <si>
    <t>309919826</t>
  </si>
  <si>
    <t xml:space="preserve"> Полиэтиленовые мешки</t>
  </si>
  <si>
    <t>955078</t>
  </si>
  <si>
    <t xml:space="preserve"> Стакан для питья</t>
  </si>
  <si>
    <t>955181</t>
  </si>
  <si>
    <t>Мыло хозяйственное твердое</t>
  </si>
  <si>
    <t>955060</t>
  </si>
  <si>
    <t xml:space="preserve"> Салфетки (текстильные)</t>
  </si>
  <si>
    <t>955073</t>
  </si>
  <si>
    <t>ЧП NARPAY BIZNES TAYANCH-20208000905367782001-00731</t>
  </si>
  <si>
    <t>308346433</t>
  </si>
  <si>
    <t>мТряпка для очистки поверхностей</t>
  </si>
  <si>
    <t>955094</t>
  </si>
  <si>
    <t>MCHJ ZOFE ABDULLOH NUR-20208000505436231001-01046</t>
  </si>
  <si>
    <t>308831559</t>
  </si>
  <si>
    <t>Половая тряпка</t>
  </si>
  <si>
    <t>955170</t>
  </si>
  <si>
    <t>Мышь компьютерная</t>
  </si>
  <si>
    <t>955175</t>
  </si>
  <si>
    <t>Метла</t>
  </si>
  <si>
    <t>955138</t>
  </si>
  <si>
    <t>939920</t>
  </si>
  <si>
    <t>ООО "Kansler"-20208000900644728004-00974</t>
  </si>
  <si>
    <t>304144925</t>
  </si>
  <si>
    <t>Флаги организаций и ведомств</t>
  </si>
  <si>
    <t>836967</t>
  </si>
  <si>
    <t>OOO "SHORAXMAT FAYZ"-20208000704966718001-01028</t>
  </si>
  <si>
    <t>795337</t>
  </si>
  <si>
    <t>ЯККА ТАРТИБДАГИ ТАДБИРКОР-20218000805574712001-01110</t>
  </si>
  <si>
    <t>Средство для очистки канализационных труб</t>
  </si>
  <si>
    <t>761530</t>
  </si>
  <si>
    <t>ООО SULTONBEK IBROHIMBEK SULTON-20208000005391560001-00726</t>
  </si>
  <si>
    <t>308479774</t>
  </si>
  <si>
    <t>761542</t>
  </si>
  <si>
    <t>COSMOC COSMETIC MCHJ-20208000205537660001-00997</t>
  </si>
  <si>
    <t>309529955</t>
  </si>
  <si>
    <t>711316</t>
  </si>
  <si>
    <t>ООО GOLD BRAND ART-20208000705284716001-01183</t>
  </si>
  <si>
    <t>307772450</t>
  </si>
  <si>
    <t>Кашпо для цветов</t>
  </si>
  <si>
    <t>713641</t>
  </si>
  <si>
    <t>AMU-SOXIL INVEST-20208000605447450001-01057</t>
  </si>
  <si>
    <t>308940368</t>
  </si>
  <si>
    <t xml:space="preserve"> Шины пневматические для легкового автомобиля</t>
  </si>
  <si>
    <t>713404</t>
  </si>
  <si>
    <t>MARHABO MEGA STAR 777 MCHJ-20208000605537018001-00373</t>
  </si>
  <si>
    <t>309634629</t>
  </si>
  <si>
    <t>Программное обеспечение в сфере информационных технологий</t>
  </si>
  <si>
    <t>701898</t>
  </si>
  <si>
    <t>303076955</t>
  </si>
  <si>
    <t>Калькулятор электронный</t>
  </si>
  <si>
    <t>77223</t>
  </si>
  <si>
    <t>307048170</t>
  </si>
  <si>
    <t>Салфетки косметические бумажные</t>
  </si>
  <si>
    <t>670688</t>
  </si>
  <si>
    <t>670641</t>
  </si>
  <si>
    <t>670644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</si>
</sst>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_ ;[Red]\-#,##0\ "/>
    <numFmt numFmtId="165" formatCode="#,##0_ ;\-#,##0\ "/>
    <numFmt numFmtId="166" formatCode="_-* #,##0\ _₽_-;\-* #,##0\ _₽_-;_-* &quot;-&quot;??\ _₽_-;_-@_-"/>
    <numFmt numFmtId="167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6" fillId="0" borderId="0"/>
    <xf numFmtId="0" fontId="4" fillId="0" borderId="0"/>
    <xf numFmtId="0" fontId="7" fillId="0" borderId="0"/>
    <xf numFmtId="0" fontId="8" fillId="0" borderId="0"/>
    <xf numFmtId="43" fontId="10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8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2" borderId="0" xfId="0" applyFont="1" applyFill="1"/>
    <xf numFmtId="0" fontId="2" fillId="0" borderId="0" xfId="0" applyFont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2" borderId="0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4" fontId="1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67" fontId="12" fillId="0" borderId="0" xfId="1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6" xfId="2"/>
    <cellStyle name="Обычный 16 3" xfId="10"/>
    <cellStyle name="Обычный 2" xfId="3"/>
    <cellStyle name="Обычный 2 10" xfId="5"/>
    <cellStyle name="Обычный 2 2 2 2 3" xfId="12"/>
    <cellStyle name="Обычный 2 2 3 2" xfId="11"/>
    <cellStyle name="Обычный 3 5 2 2" xfId="6"/>
    <cellStyle name="Обычный 4" xfId="8"/>
    <cellStyle name="Обычный 5 2" xfId="4"/>
    <cellStyle name="Стиль 1" xfId="7"/>
    <cellStyle name="Финансовый" xfId="1" builtinId="3"/>
    <cellStyle name="Финансовый 6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crollText(5421981)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scrollText(5421870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scrollText(5421883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421891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crollText(542191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7"/>
  <sheetViews>
    <sheetView tabSelected="1" zoomScale="85" zoomScaleNormal="85" workbookViewId="0">
      <selection activeCell="K7" sqref="K7"/>
    </sheetView>
  </sheetViews>
  <sheetFormatPr defaultRowHeight="15.75" x14ac:dyDescent="0.25"/>
  <cols>
    <col min="1" max="1" width="6.85546875" style="1" customWidth="1"/>
    <col min="2" max="2" width="60" style="1" customWidth="1"/>
    <col min="3" max="4" width="23" style="1" customWidth="1"/>
    <col min="5" max="6" width="20.7109375" style="1" customWidth="1"/>
    <col min="7" max="7" width="26.7109375" style="1" customWidth="1"/>
    <col min="8" max="8" width="5.28515625" style="1" customWidth="1"/>
    <col min="9" max="16384" width="9.140625" style="1"/>
  </cols>
  <sheetData>
    <row r="1" spans="1:7" x14ac:dyDescent="0.25">
      <c r="G1" s="3" t="s">
        <v>54</v>
      </c>
    </row>
    <row r="2" spans="1:7" ht="51.75" customHeight="1" x14ac:dyDescent="0.25">
      <c r="A2" s="63" t="s">
        <v>461</v>
      </c>
      <c r="B2" s="63"/>
      <c r="C2" s="63"/>
      <c r="D2" s="63"/>
      <c r="E2" s="63"/>
      <c r="F2" s="63"/>
      <c r="G2" s="63"/>
    </row>
    <row r="3" spans="1:7" x14ac:dyDescent="0.25">
      <c r="G3" s="8" t="s">
        <v>69</v>
      </c>
    </row>
    <row r="4" spans="1:7" ht="31.5" customHeight="1" x14ac:dyDescent="0.25">
      <c r="A4" s="64" t="s">
        <v>0</v>
      </c>
      <c r="B4" s="64" t="s">
        <v>1</v>
      </c>
      <c r="C4" s="64" t="s">
        <v>2</v>
      </c>
      <c r="D4" s="64"/>
      <c r="E4" s="64"/>
      <c r="F4" s="64"/>
      <c r="G4" s="64"/>
    </row>
    <row r="5" spans="1:7" ht="15.75" customHeight="1" x14ac:dyDescent="0.25">
      <c r="A5" s="64"/>
      <c r="B5" s="64"/>
      <c r="C5" s="64" t="s">
        <v>3</v>
      </c>
      <c r="D5" s="64" t="s">
        <v>4</v>
      </c>
      <c r="E5" s="64"/>
      <c r="F5" s="64"/>
      <c r="G5" s="64"/>
    </row>
    <row r="6" spans="1:7" ht="99" customHeight="1" x14ac:dyDescent="0.25">
      <c r="A6" s="64"/>
      <c r="B6" s="64"/>
      <c r="C6" s="64"/>
      <c r="D6" s="33" t="s">
        <v>5</v>
      </c>
      <c r="E6" s="33" t="s">
        <v>6</v>
      </c>
      <c r="F6" s="33" t="s">
        <v>7</v>
      </c>
      <c r="G6" s="33" t="s">
        <v>8</v>
      </c>
    </row>
    <row r="7" spans="1:7" ht="36.75" customHeight="1" x14ac:dyDescent="0.25">
      <c r="A7" s="35" t="s">
        <v>9</v>
      </c>
      <c r="B7" s="6" t="s">
        <v>59</v>
      </c>
      <c r="C7" s="4">
        <f>SUM(D7:G7)</f>
        <v>12545466</v>
      </c>
      <c r="D7" s="4">
        <v>6716738</v>
      </c>
      <c r="E7" s="4">
        <v>1659776</v>
      </c>
      <c r="F7" s="4">
        <v>4168952</v>
      </c>
      <c r="G7" s="4"/>
    </row>
    <row r="8" spans="1:7" ht="36.75" customHeight="1" x14ac:dyDescent="0.25">
      <c r="A8" s="35" t="s">
        <v>10</v>
      </c>
      <c r="B8" s="6" t="s">
        <v>60</v>
      </c>
      <c r="C8" s="4">
        <f t="shared" ref="C8:C16" si="0">SUM(D8:G8)</f>
        <v>156282867</v>
      </c>
      <c r="D8" s="4"/>
      <c r="E8" s="4"/>
      <c r="F8" s="4">
        <v>156282867</v>
      </c>
      <c r="G8" s="4"/>
    </row>
    <row r="9" spans="1:7" ht="36.75" customHeight="1" x14ac:dyDescent="0.25">
      <c r="A9" s="35" t="s">
        <v>11</v>
      </c>
      <c r="B9" s="6" t="s">
        <v>61</v>
      </c>
      <c r="C9" s="4">
        <f t="shared" si="0"/>
        <v>115500000</v>
      </c>
      <c r="D9" s="4"/>
      <c r="E9" s="4"/>
      <c r="F9" s="4">
        <v>115500000</v>
      </c>
      <c r="G9" s="4"/>
    </row>
    <row r="10" spans="1:7" ht="53.25" customHeight="1" x14ac:dyDescent="0.25">
      <c r="A10" s="35" t="s">
        <v>23</v>
      </c>
      <c r="B10" s="6" t="s">
        <v>214</v>
      </c>
      <c r="C10" s="4">
        <f t="shared" si="0"/>
        <v>1045205</v>
      </c>
      <c r="D10" s="4"/>
      <c r="E10" s="4"/>
      <c r="F10" s="4">
        <v>1045205</v>
      </c>
      <c r="G10" s="4"/>
    </row>
    <row r="11" spans="1:7" ht="36.75" customHeight="1" x14ac:dyDescent="0.25">
      <c r="A11" s="44" t="s">
        <v>43</v>
      </c>
      <c r="B11" s="6" t="s">
        <v>320</v>
      </c>
      <c r="C11" s="4">
        <f t="shared" si="0"/>
        <v>7313656219.4399996</v>
      </c>
      <c r="D11" s="4">
        <v>4136824950.98</v>
      </c>
      <c r="E11" s="4">
        <v>983820074.25999999</v>
      </c>
      <c r="F11" s="4">
        <f>3960836863.2-1767825669</f>
        <v>2193011194.1999998</v>
      </c>
      <c r="G11" s="4"/>
    </row>
    <row r="12" spans="1:7" ht="36.75" customHeight="1" x14ac:dyDescent="0.25">
      <c r="A12" s="44" t="s">
        <v>44</v>
      </c>
      <c r="B12" s="6" t="s">
        <v>62</v>
      </c>
      <c r="C12" s="4">
        <f t="shared" si="0"/>
        <v>1767825668.6199999</v>
      </c>
      <c r="D12" s="4"/>
      <c r="E12" s="4"/>
      <c r="F12" s="4">
        <v>1767825668.6199999</v>
      </c>
      <c r="G12" s="4"/>
    </row>
    <row r="13" spans="1:7" ht="36.75" customHeight="1" x14ac:dyDescent="0.25">
      <c r="A13" s="44" t="s">
        <v>50</v>
      </c>
      <c r="B13" s="6" t="s">
        <v>63</v>
      </c>
      <c r="C13" s="4">
        <f t="shared" si="0"/>
        <v>58806752.350000001</v>
      </c>
      <c r="D13" s="4">
        <v>41106903.923</v>
      </c>
      <c r="E13" s="4">
        <v>10158959.676999999</v>
      </c>
      <c r="F13" s="4">
        <v>7540888.75</v>
      </c>
      <c r="G13" s="4"/>
    </row>
    <row r="14" spans="1:7" ht="57" customHeight="1" x14ac:dyDescent="0.25">
      <c r="A14" s="44" t="s">
        <v>51</v>
      </c>
      <c r="B14" s="6" t="s">
        <v>64</v>
      </c>
      <c r="C14" s="4">
        <f t="shared" si="0"/>
        <v>2000178</v>
      </c>
      <c r="D14" s="4">
        <v>1341964</v>
      </c>
      <c r="E14" s="4">
        <v>188257</v>
      </c>
      <c r="F14" s="4">
        <v>469957</v>
      </c>
      <c r="G14" s="4"/>
    </row>
    <row r="15" spans="1:7" ht="52.5" customHeight="1" x14ac:dyDescent="0.25">
      <c r="A15" s="44" t="s">
        <v>52</v>
      </c>
      <c r="B15" s="6" t="s">
        <v>65</v>
      </c>
      <c r="C15" s="4">
        <f t="shared" si="0"/>
        <v>11573485</v>
      </c>
      <c r="D15" s="4">
        <v>8452416</v>
      </c>
      <c r="E15" s="4">
        <v>1797805</v>
      </c>
      <c r="F15" s="4">
        <v>1323264</v>
      </c>
      <c r="G15" s="4"/>
    </row>
    <row r="16" spans="1:7" ht="52.5" customHeight="1" x14ac:dyDescent="0.25">
      <c r="A16" s="44" t="s">
        <v>125</v>
      </c>
      <c r="B16" s="6" t="s">
        <v>319</v>
      </c>
      <c r="C16" s="4">
        <f>SUM(D16:G16)</f>
        <v>10757946</v>
      </c>
      <c r="D16" s="4">
        <v>5859086</v>
      </c>
      <c r="E16" s="4">
        <v>1372896</v>
      </c>
      <c r="F16" s="4">
        <v>3525964</v>
      </c>
      <c r="G16" s="4"/>
    </row>
    <row r="17" spans="1:7" s="23" customFormat="1" ht="27.75" customHeight="1" x14ac:dyDescent="0.25">
      <c r="A17" s="44"/>
      <c r="B17" s="42" t="s">
        <v>12</v>
      </c>
      <c r="C17" s="5">
        <f>SUM(C7:C16)</f>
        <v>9449993787.4099998</v>
      </c>
      <c r="D17" s="5">
        <f>SUM(D7:D16)</f>
        <v>4200302058.9029999</v>
      </c>
      <c r="E17" s="5">
        <f>SUM(E7:E16)</f>
        <v>998997767.93700004</v>
      </c>
      <c r="F17" s="5">
        <f>SUM(F7:F16)</f>
        <v>4250693960.5699997</v>
      </c>
      <c r="G17" s="5">
        <f>SUM(G7:G16)</f>
        <v>0</v>
      </c>
    </row>
  </sheetData>
  <mergeCells count="6">
    <mergeCell ref="A2:G2"/>
    <mergeCell ref="A4:A6"/>
    <mergeCell ref="B4:B6"/>
    <mergeCell ref="C4:G4"/>
    <mergeCell ref="C5:C6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2" sqref="A2:L2"/>
    </sheetView>
  </sheetViews>
  <sheetFormatPr defaultRowHeight="15.75" x14ac:dyDescent="0.25"/>
  <cols>
    <col min="1" max="1" width="9.140625" style="1"/>
    <col min="2" max="2" width="15.42578125" style="1" customWidth="1"/>
    <col min="3" max="3" width="11.5703125" style="1" customWidth="1"/>
    <col min="4" max="4" width="15.42578125" style="1" customWidth="1"/>
    <col min="5" max="5" width="34.85546875" style="1" customWidth="1"/>
    <col min="6" max="6" width="16.28515625" style="1" customWidth="1"/>
    <col min="7" max="8" width="15.140625" style="1" customWidth="1"/>
    <col min="9" max="9" width="10.85546875" style="1" customWidth="1"/>
    <col min="10" max="10" width="10.7109375" style="1" customWidth="1"/>
    <col min="11" max="11" width="9.140625" style="1"/>
    <col min="12" max="12" width="21.140625" style="1" customWidth="1"/>
    <col min="13" max="16384" width="9.140625" style="1"/>
  </cols>
  <sheetData>
    <row r="1" spans="1:12" x14ac:dyDescent="0.25">
      <c r="L1" s="3" t="s">
        <v>108</v>
      </c>
    </row>
    <row r="2" spans="1:12" ht="81" customHeight="1" x14ac:dyDescent="0.25">
      <c r="A2" s="63" t="s">
        <v>174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2" x14ac:dyDescent="0.25">
      <c r="A4" s="67" t="s">
        <v>0</v>
      </c>
      <c r="B4" s="67" t="s">
        <v>109</v>
      </c>
      <c r="C4" s="67" t="s">
        <v>110</v>
      </c>
      <c r="D4" s="67" t="s">
        <v>111</v>
      </c>
      <c r="E4" s="67" t="s">
        <v>112</v>
      </c>
      <c r="F4" s="67" t="s">
        <v>113</v>
      </c>
      <c r="G4" s="67" t="s">
        <v>114</v>
      </c>
      <c r="H4" s="67" t="s">
        <v>115</v>
      </c>
      <c r="I4" s="67" t="s">
        <v>116</v>
      </c>
      <c r="J4" s="67"/>
      <c r="K4" s="67"/>
      <c r="L4" s="67" t="s">
        <v>117</v>
      </c>
    </row>
    <row r="5" spans="1:12" ht="42.75" customHeight="1" x14ac:dyDescent="0.25">
      <c r="A5" s="67"/>
      <c r="B5" s="67"/>
      <c r="C5" s="67"/>
      <c r="D5" s="67"/>
      <c r="E5" s="67"/>
      <c r="F5" s="67"/>
      <c r="G5" s="67"/>
      <c r="H5" s="67"/>
      <c r="I5" s="12" t="s">
        <v>118</v>
      </c>
      <c r="J5" s="12" t="s">
        <v>119</v>
      </c>
      <c r="K5" s="12" t="s">
        <v>120</v>
      </c>
      <c r="L5" s="67"/>
    </row>
    <row r="6" spans="1:12" x14ac:dyDescent="0.25">
      <c r="A6" s="16"/>
      <c r="B6" s="16"/>
      <c r="C6" s="16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6"/>
      <c r="B7" s="16"/>
      <c r="C7" s="16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16"/>
      <c r="B8" s="16"/>
      <c r="C8" s="16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5">
      <c r="A9" s="16"/>
      <c r="B9" s="16"/>
      <c r="C9" s="16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16"/>
      <c r="B10" s="16"/>
      <c r="C10" s="16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6"/>
      <c r="B11" s="16"/>
      <c r="C11" s="16"/>
      <c r="D11" s="14"/>
      <c r="E11" s="14"/>
      <c r="F11" s="14"/>
      <c r="G11" s="14"/>
      <c r="H11" s="14"/>
      <c r="I11" s="14"/>
      <c r="J11" s="14"/>
      <c r="K11" s="14"/>
      <c r="L11" s="14"/>
    </row>
    <row r="12" spans="1:12" x14ac:dyDescent="0.25">
      <c r="A12" s="16"/>
      <c r="B12" s="16"/>
      <c r="C12" s="16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25">
      <c r="A13" s="16"/>
      <c r="B13" s="16"/>
      <c r="C13" s="16"/>
      <c r="D13" s="14"/>
      <c r="E13" s="14"/>
      <c r="F13" s="14"/>
      <c r="G13" s="14"/>
      <c r="H13" s="14"/>
      <c r="I13" s="14"/>
      <c r="J13" s="14"/>
      <c r="K13" s="14"/>
      <c r="L13" s="14"/>
    </row>
  </sheetData>
  <mergeCells count="11">
    <mergeCell ref="L4:L5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"/>
    </sheetView>
  </sheetViews>
  <sheetFormatPr defaultRowHeight="15.75" x14ac:dyDescent="0.25"/>
  <cols>
    <col min="1" max="1" width="9.140625" style="1"/>
    <col min="2" max="2" width="37.42578125" style="1" customWidth="1"/>
    <col min="3" max="3" width="22.5703125" style="1" customWidth="1"/>
    <col min="4" max="4" width="21.7109375" style="1" customWidth="1"/>
    <col min="5" max="16384" width="9.140625" style="1"/>
  </cols>
  <sheetData>
    <row r="1" spans="1:4" x14ac:dyDescent="0.25">
      <c r="D1" s="3" t="s">
        <v>121</v>
      </c>
    </row>
    <row r="2" spans="1:4" ht="67.5" customHeight="1" x14ac:dyDescent="0.25">
      <c r="A2" s="63" t="s">
        <v>175</v>
      </c>
      <c r="B2" s="63"/>
      <c r="C2" s="63"/>
      <c r="D2" s="63"/>
    </row>
    <row r="4" spans="1:4" ht="47.25" x14ac:dyDescent="0.25">
      <c r="A4" s="12" t="s">
        <v>0</v>
      </c>
      <c r="B4" s="12" t="s">
        <v>122</v>
      </c>
      <c r="C4" s="12" t="s">
        <v>123</v>
      </c>
      <c r="D4" s="12" t="s">
        <v>124</v>
      </c>
    </row>
    <row r="5" spans="1:4" x14ac:dyDescent="0.25">
      <c r="A5" s="17" t="s">
        <v>9</v>
      </c>
      <c r="B5" s="18"/>
      <c r="C5" s="18"/>
      <c r="D5" s="18"/>
    </row>
    <row r="6" spans="1:4" x14ac:dyDescent="0.25">
      <c r="A6" s="17" t="s">
        <v>10</v>
      </c>
      <c r="B6" s="18"/>
      <c r="C6" s="18"/>
      <c r="D6" s="18"/>
    </row>
    <row r="7" spans="1:4" x14ac:dyDescent="0.25">
      <c r="A7" s="17" t="s">
        <v>11</v>
      </c>
      <c r="B7" s="18"/>
      <c r="C7" s="18"/>
      <c r="D7" s="18"/>
    </row>
    <row r="8" spans="1:4" x14ac:dyDescent="0.25">
      <c r="A8" s="17" t="s">
        <v>23</v>
      </c>
      <c r="B8" s="18"/>
      <c r="C8" s="18"/>
      <c r="D8" s="18"/>
    </row>
    <row r="9" spans="1:4" x14ac:dyDescent="0.25">
      <c r="A9" s="17" t="s">
        <v>43</v>
      </c>
      <c r="B9" s="18"/>
      <c r="C9" s="18"/>
      <c r="D9" s="18"/>
    </row>
    <row r="10" spans="1:4" x14ac:dyDescent="0.25">
      <c r="A10" s="17" t="s">
        <v>44</v>
      </c>
      <c r="B10" s="18"/>
      <c r="C10" s="18"/>
      <c r="D10" s="18"/>
    </row>
    <row r="11" spans="1:4" x14ac:dyDescent="0.25">
      <c r="A11" s="17" t="s">
        <v>50</v>
      </c>
      <c r="B11" s="18"/>
      <c r="C11" s="18"/>
      <c r="D11" s="18"/>
    </row>
    <row r="12" spans="1:4" x14ac:dyDescent="0.25">
      <c r="A12" s="17" t="s">
        <v>51</v>
      </c>
      <c r="B12" s="18"/>
      <c r="C12" s="18"/>
      <c r="D12" s="18"/>
    </row>
    <row r="13" spans="1:4" x14ac:dyDescent="0.25">
      <c r="A13" s="17" t="s">
        <v>52</v>
      </c>
      <c r="B13" s="18"/>
      <c r="C13" s="18"/>
      <c r="D13" s="18"/>
    </row>
    <row r="14" spans="1:4" x14ac:dyDescent="0.25">
      <c r="A14" s="17" t="s">
        <v>125</v>
      </c>
      <c r="B14" s="18"/>
      <c r="C14" s="18"/>
      <c r="D14" s="18"/>
    </row>
  </sheetData>
  <mergeCells count="1"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"/>
    </sheetView>
  </sheetViews>
  <sheetFormatPr defaultRowHeight="15.75" x14ac:dyDescent="0.25"/>
  <cols>
    <col min="1" max="1" width="9.140625" style="1"/>
    <col min="2" max="2" width="48" style="1" customWidth="1"/>
    <col min="3" max="3" width="17.7109375" style="1" customWidth="1"/>
    <col min="4" max="4" width="19.28515625" style="1" customWidth="1"/>
    <col min="5" max="16384" width="9.140625" style="1"/>
  </cols>
  <sheetData>
    <row r="1" spans="1:4" x14ac:dyDescent="0.25">
      <c r="D1" s="3" t="s">
        <v>126</v>
      </c>
    </row>
    <row r="2" spans="1:4" ht="54.75" customHeight="1" x14ac:dyDescent="0.25">
      <c r="A2" s="63" t="s">
        <v>176</v>
      </c>
      <c r="B2" s="63"/>
      <c r="C2" s="63"/>
      <c r="D2" s="63"/>
    </row>
    <row r="4" spans="1:4" ht="47.25" x14ac:dyDescent="0.25">
      <c r="A4" s="12" t="s">
        <v>0</v>
      </c>
      <c r="B4" s="12" t="s">
        <v>122</v>
      </c>
      <c r="C4" s="12" t="s">
        <v>123</v>
      </c>
      <c r="D4" s="12" t="s">
        <v>124</v>
      </c>
    </row>
    <row r="5" spans="1:4" x14ac:dyDescent="0.25">
      <c r="A5" s="17" t="s">
        <v>9</v>
      </c>
      <c r="B5" s="18"/>
      <c r="C5" s="18"/>
      <c r="D5" s="18"/>
    </row>
    <row r="6" spans="1:4" x14ac:dyDescent="0.25">
      <c r="A6" s="17" t="s">
        <v>10</v>
      </c>
      <c r="B6" s="18"/>
      <c r="C6" s="18"/>
      <c r="D6" s="18"/>
    </row>
    <row r="7" spans="1:4" x14ac:dyDescent="0.25">
      <c r="A7" s="17" t="s">
        <v>11</v>
      </c>
      <c r="B7" s="18"/>
      <c r="C7" s="18"/>
      <c r="D7" s="18"/>
    </row>
    <row r="8" spans="1:4" x14ac:dyDescent="0.25">
      <c r="A8" s="17" t="s">
        <v>23</v>
      </c>
      <c r="B8" s="18"/>
      <c r="C8" s="18"/>
      <c r="D8" s="18"/>
    </row>
    <row r="9" spans="1:4" x14ac:dyDescent="0.25">
      <c r="A9" s="17" t="s">
        <v>43</v>
      </c>
      <c r="B9" s="18"/>
      <c r="C9" s="18"/>
      <c r="D9" s="18"/>
    </row>
    <row r="10" spans="1:4" x14ac:dyDescent="0.25">
      <c r="A10" s="17" t="s">
        <v>44</v>
      </c>
      <c r="B10" s="18"/>
      <c r="C10" s="18"/>
      <c r="D10" s="18"/>
    </row>
    <row r="11" spans="1:4" x14ac:dyDescent="0.25">
      <c r="A11" s="17" t="s">
        <v>50</v>
      </c>
      <c r="B11" s="18"/>
      <c r="C11" s="18"/>
      <c r="D11" s="18"/>
    </row>
    <row r="12" spans="1:4" x14ac:dyDescent="0.25">
      <c r="A12" s="17" t="s">
        <v>51</v>
      </c>
      <c r="B12" s="18"/>
      <c r="C12" s="18"/>
      <c r="D12" s="18"/>
    </row>
    <row r="13" spans="1:4" x14ac:dyDescent="0.25">
      <c r="A13" s="17" t="s">
        <v>52</v>
      </c>
      <c r="B13" s="18"/>
      <c r="C13" s="18"/>
      <c r="D13" s="18"/>
    </row>
    <row r="14" spans="1:4" x14ac:dyDescent="0.25">
      <c r="A14" s="17" t="s">
        <v>125</v>
      </c>
      <c r="B14" s="18"/>
      <c r="C14" s="18"/>
      <c r="D14" s="18"/>
    </row>
  </sheetData>
  <mergeCells count="1"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3" sqref="A3"/>
    </sheetView>
  </sheetViews>
  <sheetFormatPr defaultRowHeight="15.75" x14ac:dyDescent="0.25"/>
  <cols>
    <col min="1" max="1" width="7.28515625" style="1" customWidth="1"/>
    <col min="2" max="2" width="43.5703125" style="1" customWidth="1"/>
    <col min="3" max="3" width="19.42578125" style="1" customWidth="1"/>
    <col min="4" max="4" width="31.140625" style="1" customWidth="1"/>
    <col min="5" max="16384" width="9.140625" style="1"/>
  </cols>
  <sheetData>
    <row r="1" spans="1:4" x14ac:dyDescent="0.25">
      <c r="D1" s="3" t="s">
        <v>127</v>
      </c>
    </row>
    <row r="2" spans="1:4" ht="63.75" customHeight="1" x14ac:dyDescent="0.25">
      <c r="A2" s="63" t="s">
        <v>177</v>
      </c>
      <c r="B2" s="63"/>
      <c r="C2" s="63"/>
      <c r="D2" s="63"/>
    </row>
    <row r="4" spans="1:4" x14ac:dyDescent="0.25">
      <c r="A4" s="9" t="s">
        <v>0</v>
      </c>
      <c r="B4" s="9" t="s">
        <v>128</v>
      </c>
      <c r="C4" s="9" t="s">
        <v>129</v>
      </c>
      <c r="D4" s="9" t="s">
        <v>130</v>
      </c>
    </row>
    <row r="5" spans="1:4" x14ac:dyDescent="0.25">
      <c r="A5" s="7"/>
      <c r="B5" s="7"/>
      <c r="C5" s="7"/>
      <c r="D5" s="7"/>
    </row>
    <row r="6" spans="1:4" x14ac:dyDescent="0.25">
      <c r="A6" s="7"/>
      <c r="B6" s="7"/>
      <c r="C6" s="7"/>
      <c r="D6" s="7"/>
    </row>
    <row r="7" spans="1:4" x14ac:dyDescent="0.25">
      <c r="A7" s="7"/>
      <c r="B7" s="7"/>
      <c r="C7" s="7"/>
      <c r="D7" s="7"/>
    </row>
    <row r="8" spans="1:4" x14ac:dyDescent="0.25">
      <c r="A8" s="7"/>
      <c r="B8" s="7"/>
      <c r="C8" s="7"/>
      <c r="D8" s="7"/>
    </row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2" spans="1:4" ht="39.75" customHeight="1" x14ac:dyDescent="0.25">
      <c r="A12" s="65" t="s">
        <v>131</v>
      </c>
      <c r="B12" s="65"/>
      <c r="C12" s="65"/>
      <c r="D12" s="65"/>
    </row>
  </sheetData>
  <mergeCells count="2">
    <mergeCell ref="A2:D2"/>
    <mergeCell ref="A12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3" sqref="A3"/>
    </sheetView>
  </sheetViews>
  <sheetFormatPr defaultRowHeight="15.75" x14ac:dyDescent="0.25"/>
  <cols>
    <col min="1" max="1" width="7.140625" style="1" customWidth="1"/>
    <col min="2" max="2" width="22.42578125" style="1" customWidth="1"/>
    <col min="3" max="3" width="10.7109375" style="1" customWidth="1"/>
    <col min="4" max="4" width="17.140625" style="1" customWidth="1"/>
    <col min="5" max="5" width="23.28515625" style="1" customWidth="1"/>
    <col min="6" max="6" width="14.5703125" style="1" customWidth="1"/>
    <col min="7" max="7" width="11.5703125" style="1" customWidth="1"/>
    <col min="8" max="8" width="16" style="1" customWidth="1"/>
    <col min="9" max="9" width="12.7109375" style="1" customWidth="1"/>
    <col min="10" max="11" width="12.5703125" style="1" customWidth="1"/>
    <col min="12" max="16384" width="9.140625" style="1"/>
  </cols>
  <sheetData>
    <row r="1" spans="1:11" x14ac:dyDescent="0.25">
      <c r="K1" s="1" t="s">
        <v>132</v>
      </c>
    </row>
    <row r="2" spans="1:11" ht="56.25" customHeight="1" x14ac:dyDescent="0.25">
      <c r="A2" s="63" t="s">
        <v>178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1:11" x14ac:dyDescent="0.25">
      <c r="A4" s="19"/>
      <c r="B4" s="77" t="s">
        <v>133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ht="31.5" x14ac:dyDescent="0.25">
      <c r="A5" s="64" t="s">
        <v>0</v>
      </c>
      <c r="B5" s="64" t="s">
        <v>134</v>
      </c>
      <c r="C5" s="64" t="s">
        <v>123</v>
      </c>
      <c r="D5" s="9" t="s">
        <v>135</v>
      </c>
      <c r="E5" s="64" t="s">
        <v>136</v>
      </c>
      <c r="F5" s="72" t="s">
        <v>137</v>
      </c>
      <c r="G5" s="64" t="s">
        <v>138</v>
      </c>
      <c r="H5" s="64"/>
      <c r="I5" s="64" t="s">
        <v>139</v>
      </c>
      <c r="J5" s="64"/>
      <c r="K5" s="64"/>
    </row>
    <row r="6" spans="1:11" ht="31.5" x14ac:dyDescent="0.25">
      <c r="A6" s="64"/>
      <c r="B6" s="64"/>
      <c r="C6" s="64"/>
      <c r="D6" s="9" t="s">
        <v>140</v>
      </c>
      <c r="E6" s="64"/>
      <c r="F6" s="73"/>
      <c r="G6" s="9" t="s">
        <v>141</v>
      </c>
      <c r="H6" s="9" t="s">
        <v>142</v>
      </c>
      <c r="I6" s="9" t="s">
        <v>143</v>
      </c>
      <c r="J6" s="9" t="s">
        <v>144</v>
      </c>
      <c r="K6" s="9" t="s">
        <v>145</v>
      </c>
    </row>
    <row r="7" spans="1:11" x14ac:dyDescent="0.25">
      <c r="A7" s="10" t="s">
        <v>9</v>
      </c>
      <c r="B7" s="7"/>
      <c r="C7" s="7"/>
      <c r="D7" s="7"/>
      <c r="E7" s="7"/>
      <c r="F7" s="7"/>
      <c r="G7" s="7"/>
      <c r="H7" s="7"/>
      <c r="I7" s="7"/>
      <c r="J7" s="7"/>
      <c r="K7" s="20"/>
    </row>
    <row r="8" spans="1:11" x14ac:dyDescent="0.25">
      <c r="A8" s="10" t="s">
        <v>10</v>
      </c>
      <c r="B8" s="7"/>
      <c r="C8" s="7"/>
      <c r="D8" s="7"/>
      <c r="E8" s="7"/>
      <c r="F8" s="7"/>
      <c r="G8" s="7"/>
      <c r="H8" s="7"/>
      <c r="I8" s="7"/>
      <c r="J8" s="7"/>
      <c r="K8" s="20"/>
    </row>
    <row r="9" spans="1:11" x14ac:dyDescent="0.25">
      <c r="A9" s="10" t="s">
        <v>11</v>
      </c>
      <c r="B9" s="7"/>
      <c r="C9" s="7"/>
      <c r="D9" s="7"/>
      <c r="E9" s="7"/>
      <c r="F9" s="7"/>
      <c r="G9" s="7"/>
      <c r="H9" s="7"/>
      <c r="I9" s="7"/>
      <c r="J9" s="7"/>
      <c r="K9" s="20"/>
    </row>
    <row r="10" spans="1:11" x14ac:dyDescent="0.25">
      <c r="A10" s="21"/>
      <c r="B10" s="2" t="s">
        <v>12</v>
      </c>
      <c r="C10" s="9" t="s">
        <v>146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19"/>
      <c r="B12" s="77" t="s">
        <v>147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31.5" x14ac:dyDescent="0.25">
      <c r="A13" s="64" t="s">
        <v>0</v>
      </c>
      <c r="B13" s="64" t="s">
        <v>148</v>
      </c>
      <c r="C13" s="64" t="s">
        <v>123</v>
      </c>
      <c r="D13" s="9" t="s">
        <v>135</v>
      </c>
      <c r="E13" s="64" t="s">
        <v>136</v>
      </c>
      <c r="F13" s="72" t="s">
        <v>137</v>
      </c>
      <c r="G13" s="64" t="s">
        <v>149</v>
      </c>
      <c r="H13" s="64"/>
      <c r="I13" s="64"/>
      <c r="J13" s="64"/>
      <c r="K13" s="64"/>
    </row>
    <row r="14" spans="1:11" ht="31.5" x14ac:dyDescent="0.25">
      <c r="A14" s="64"/>
      <c r="B14" s="64"/>
      <c r="C14" s="64"/>
      <c r="D14" s="9" t="s">
        <v>140</v>
      </c>
      <c r="E14" s="64"/>
      <c r="F14" s="73"/>
      <c r="G14" s="64"/>
      <c r="H14" s="64"/>
      <c r="I14" s="64"/>
      <c r="J14" s="64"/>
      <c r="K14" s="64"/>
    </row>
    <row r="15" spans="1:11" x14ac:dyDescent="0.25">
      <c r="A15" s="10" t="s">
        <v>9</v>
      </c>
      <c r="B15" s="7"/>
      <c r="C15" s="7"/>
      <c r="D15" s="7"/>
      <c r="E15" s="7"/>
      <c r="F15" s="7"/>
      <c r="G15" s="78"/>
      <c r="H15" s="78"/>
      <c r="I15" s="78"/>
      <c r="J15" s="78"/>
      <c r="K15" s="78"/>
    </row>
    <row r="16" spans="1:11" x14ac:dyDescent="0.25">
      <c r="A16" s="10" t="s">
        <v>10</v>
      </c>
      <c r="B16" s="7"/>
      <c r="C16" s="7"/>
      <c r="D16" s="7"/>
      <c r="E16" s="7"/>
      <c r="F16" s="7"/>
      <c r="G16" s="78"/>
      <c r="H16" s="78"/>
      <c r="I16" s="78"/>
      <c r="J16" s="78"/>
      <c r="K16" s="78"/>
    </row>
    <row r="17" spans="1:11" x14ac:dyDescent="0.25">
      <c r="A17" s="10" t="s">
        <v>11</v>
      </c>
      <c r="B17" s="7"/>
      <c r="C17" s="7"/>
      <c r="D17" s="7"/>
      <c r="E17" s="7"/>
      <c r="F17" s="7"/>
      <c r="G17" s="78"/>
      <c r="H17" s="78"/>
      <c r="I17" s="78"/>
      <c r="J17" s="78"/>
      <c r="K17" s="78"/>
    </row>
    <row r="18" spans="1:11" x14ac:dyDescent="0.25">
      <c r="A18" s="21"/>
      <c r="B18" s="2" t="s">
        <v>12</v>
      </c>
      <c r="C18" s="9" t="s">
        <v>146</v>
      </c>
      <c r="D18" s="9">
        <v>0</v>
      </c>
      <c r="E18" s="9">
        <v>0</v>
      </c>
      <c r="F18" s="9">
        <v>0</v>
      </c>
      <c r="G18" s="68" t="s">
        <v>146</v>
      </c>
      <c r="H18" s="68"/>
      <c r="I18" s="68"/>
      <c r="J18" s="68"/>
      <c r="K18" s="68"/>
    </row>
    <row r="19" spans="1:1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19"/>
      <c r="B20" s="77" t="s">
        <v>150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63" x14ac:dyDescent="0.25">
      <c r="A21" s="9" t="s">
        <v>0</v>
      </c>
      <c r="B21" s="9" t="s">
        <v>151</v>
      </c>
      <c r="C21" s="9" t="s">
        <v>123</v>
      </c>
      <c r="D21" s="9" t="s">
        <v>152</v>
      </c>
      <c r="E21" s="9" t="s">
        <v>153</v>
      </c>
      <c r="F21" s="11" t="s">
        <v>154</v>
      </c>
      <c r="G21" s="64" t="s">
        <v>155</v>
      </c>
      <c r="H21" s="64"/>
      <c r="I21" s="64"/>
      <c r="J21" s="64"/>
      <c r="K21" s="64"/>
    </row>
    <row r="22" spans="1:11" x14ac:dyDescent="0.25">
      <c r="A22" s="10" t="s">
        <v>9</v>
      </c>
      <c r="B22" s="7"/>
      <c r="C22" s="7"/>
      <c r="D22" s="7"/>
      <c r="E22" s="7"/>
      <c r="F22" s="7"/>
      <c r="G22" s="78"/>
      <c r="H22" s="78"/>
      <c r="I22" s="78"/>
      <c r="J22" s="78"/>
      <c r="K22" s="78"/>
    </row>
    <row r="23" spans="1:11" x14ac:dyDescent="0.25">
      <c r="A23" s="10" t="s">
        <v>10</v>
      </c>
      <c r="B23" s="7"/>
      <c r="C23" s="7"/>
      <c r="D23" s="7"/>
      <c r="E23" s="7"/>
      <c r="F23" s="7"/>
      <c r="G23" s="78"/>
      <c r="H23" s="78"/>
      <c r="I23" s="78"/>
      <c r="J23" s="78"/>
      <c r="K23" s="78"/>
    </row>
    <row r="24" spans="1:11" x14ac:dyDescent="0.25">
      <c r="A24" s="10" t="s">
        <v>11</v>
      </c>
      <c r="B24" s="7"/>
      <c r="C24" s="7"/>
      <c r="D24" s="7"/>
      <c r="E24" s="7"/>
      <c r="F24" s="7"/>
      <c r="G24" s="78"/>
      <c r="H24" s="78"/>
      <c r="I24" s="78"/>
      <c r="J24" s="78"/>
      <c r="K24" s="78"/>
    </row>
    <row r="25" spans="1:11" x14ac:dyDescent="0.25">
      <c r="A25" s="21"/>
      <c r="B25" s="2" t="s">
        <v>12</v>
      </c>
      <c r="C25" s="7"/>
      <c r="D25" s="9">
        <v>0</v>
      </c>
      <c r="E25" s="9">
        <v>0</v>
      </c>
      <c r="F25" s="9">
        <v>0</v>
      </c>
      <c r="G25" s="68" t="s">
        <v>146</v>
      </c>
      <c r="H25" s="68"/>
      <c r="I25" s="68"/>
      <c r="J25" s="68"/>
      <c r="K25" s="68"/>
    </row>
  </sheetData>
  <mergeCells count="26">
    <mergeCell ref="G22:K22"/>
    <mergeCell ref="G23:K23"/>
    <mergeCell ref="G24:K24"/>
    <mergeCell ref="G25:K25"/>
    <mergeCell ref="G15:K15"/>
    <mergeCell ref="G16:K16"/>
    <mergeCell ref="G17:K17"/>
    <mergeCell ref="G18:K18"/>
    <mergeCell ref="B20:K20"/>
    <mergeCell ref="G21:K21"/>
    <mergeCell ref="B12:K12"/>
    <mergeCell ref="A13:A14"/>
    <mergeCell ref="B13:B14"/>
    <mergeCell ref="C13:C14"/>
    <mergeCell ref="E13:E14"/>
    <mergeCell ref="F13:F14"/>
    <mergeCell ref="G13:K14"/>
    <mergeCell ref="A2:K2"/>
    <mergeCell ref="B4:K4"/>
    <mergeCell ref="A5:A6"/>
    <mergeCell ref="B5:B6"/>
    <mergeCell ref="C5:C6"/>
    <mergeCell ref="E5:E6"/>
    <mergeCell ref="F5:F6"/>
    <mergeCell ref="G5:H5"/>
    <mergeCell ref="I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J2"/>
    </sheetView>
  </sheetViews>
  <sheetFormatPr defaultRowHeight="15.75" x14ac:dyDescent="0.25"/>
  <cols>
    <col min="1" max="1" width="9.140625" style="1"/>
    <col min="2" max="2" width="24.42578125" style="1" customWidth="1"/>
    <col min="3" max="3" width="15.85546875" style="1" customWidth="1"/>
    <col min="4" max="4" width="12.140625" style="1" customWidth="1"/>
    <col min="5" max="5" width="11.5703125" style="1" customWidth="1"/>
    <col min="6" max="6" width="15.42578125" style="1" customWidth="1"/>
    <col min="7" max="7" width="19.5703125" style="1" customWidth="1"/>
    <col min="8" max="8" width="15.5703125" style="1" customWidth="1"/>
    <col min="9" max="9" width="14" style="1" customWidth="1"/>
    <col min="10" max="10" width="13.7109375" style="1" customWidth="1"/>
    <col min="11" max="16384" width="9.140625" style="1"/>
  </cols>
  <sheetData>
    <row r="1" spans="1:10" x14ac:dyDescent="0.25">
      <c r="J1" s="1" t="s">
        <v>156</v>
      </c>
    </row>
    <row r="2" spans="1:10" ht="99" customHeight="1" x14ac:dyDescent="0.25">
      <c r="A2" s="79" t="s">
        <v>157</v>
      </c>
      <c r="B2" s="79"/>
      <c r="C2" s="79"/>
      <c r="D2" s="79"/>
      <c r="E2" s="79"/>
      <c r="F2" s="79"/>
      <c r="G2" s="79"/>
      <c r="H2" s="79"/>
      <c r="I2" s="79"/>
      <c r="J2" s="79"/>
    </row>
    <row r="4" spans="1:10" x14ac:dyDescent="0.25">
      <c r="A4" s="67" t="s">
        <v>158</v>
      </c>
      <c r="B4" s="67" t="s">
        <v>159</v>
      </c>
      <c r="C4" s="67" t="s">
        <v>160</v>
      </c>
      <c r="D4" s="67" t="s">
        <v>161</v>
      </c>
      <c r="E4" s="67"/>
      <c r="F4" s="67" t="s">
        <v>162</v>
      </c>
      <c r="G4" s="67" t="s">
        <v>163</v>
      </c>
      <c r="H4" s="80" t="s">
        <v>164</v>
      </c>
      <c r="I4" s="67" t="s">
        <v>78</v>
      </c>
      <c r="J4" s="67" t="s">
        <v>165</v>
      </c>
    </row>
    <row r="5" spans="1:10" x14ac:dyDescent="0.25">
      <c r="A5" s="67"/>
      <c r="B5" s="67"/>
      <c r="C5" s="67"/>
      <c r="D5" s="12" t="s">
        <v>166</v>
      </c>
      <c r="E5" s="12" t="s">
        <v>167</v>
      </c>
      <c r="F5" s="67"/>
      <c r="G5" s="67"/>
      <c r="H5" s="81"/>
      <c r="I5" s="67"/>
      <c r="J5" s="67"/>
    </row>
    <row r="6" spans="1:10" x14ac:dyDescent="0.25">
      <c r="A6" s="13" t="s">
        <v>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5">
      <c r="A7" s="13" t="s">
        <v>10</v>
      </c>
      <c r="B7" s="20"/>
      <c r="C7" s="13" t="s">
        <v>146</v>
      </c>
      <c r="D7" s="20"/>
      <c r="E7" s="20"/>
      <c r="F7" s="20"/>
      <c r="G7" s="20"/>
      <c r="H7" s="20"/>
      <c r="I7" s="20"/>
      <c r="J7" s="20"/>
    </row>
    <row r="8" spans="1:10" x14ac:dyDescent="0.25">
      <c r="A8" s="13" t="s">
        <v>11</v>
      </c>
      <c r="B8" s="20"/>
      <c r="C8" s="13" t="s">
        <v>146</v>
      </c>
      <c r="D8" s="20"/>
      <c r="E8" s="20"/>
      <c r="F8" s="20"/>
      <c r="G8" s="20"/>
      <c r="H8" s="20"/>
      <c r="I8" s="20"/>
      <c r="J8" s="20"/>
    </row>
    <row r="9" spans="1:10" x14ac:dyDescent="0.25">
      <c r="A9" s="13" t="s">
        <v>23</v>
      </c>
      <c r="B9" s="20"/>
      <c r="C9" s="13" t="s">
        <v>146</v>
      </c>
      <c r="D9" s="20"/>
      <c r="E9" s="20"/>
      <c r="F9" s="20"/>
      <c r="G9" s="20"/>
      <c r="H9" s="20"/>
      <c r="I9" s="20"/>
      <c r="J9" s="20"/>
    </row>
    <row r="10" spans="1:10" x14ac:dyDescent="0.25">
      <c r="A10" s="13" t="s">
        <v>43</v>
      </c>
      <c r="B10" s="20"/>
      <c r="C10" s="13" t="s">
        <v>146</v>
      </c>
      <c r="D10" s="20"/>
      <c r="E10" s="20"/>
      <c r="F10" s="20"/>
      <c r="G10" s="20"/>
      <c r="H10" s="20"/>
      <c r="I10" s="20"/>
      <c r="J10" s="20"/>
    </row>
    <row r="12" spans="1:10" ht="36.75" customHeight="1" x14ac:dyDescent="0.25">
      <c r="A12" s="76" t="s">
        <v>168</v>
      </c>
      <c r="B12" s="76"/>
      <c r="C12" s="76"/>
      <c r="D12" s="76"/>
      <c r="E12" s="76"/>
      <c r="F12" s="76"/>
      <c r="G12" s="76"/>
      <c r="H12" s="76"/>
      <c r="I12" s="76"/>
      <c r="J12" s="76"/>
    </row>
  </sheetData>
  <mergeCells count="11">
    <mergeCell ref="A12:J12"/>
    <mergeCell ref="A2:J2"/>
    <mergeCell ref="A4:A5"/>
    <mergeCell ref="B4:B5"/>
    <mergeCell ref="C4:C5"/>
    <mergeCell ref="D4:E4"/>
    <mergeCell ref="F4:F5"/>
    <mergeCell ref="G4:G5"/>
    <mergeCell ref="H4:H5"/>
    <mergeCell ref="I4:I5"/>
    <mergeCell ref="J4:J5"/>
  </mergeCells>
  <hyperlinks>
    <hyperlink ref="G4" r:id="rId1" display="javascript:scrollText(5421981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B4" sqref="B4:B5"/>
    </sheetView>
  </sheetViews>
  <sheetFormatPr defaultRowHeight="15.75" x14ac:dyDescent="0.25"/>
  <cols>
    <col min="1" max="1" width="9.140625" style="1"/>
    <col min="2" max="2" width="21.28515625" style="1" customWidth="1"/>
    <col min="3" max="3" width="22.7109375" style="1" customWidth="1"/>
    <col min="4" max="4" width="13.140625" style="1" customWidth="1"/>
    <col min="5" max="5" width="16" style="1" customWidth="1"/>
    <col min="6" max="6" width="12.42578125" style="1" customWidth="1"/>
    <col min="7" max="7" width="12.28515625" style="1" customWidth="1"/>
    <col min="8" max="8" width="15.7109375" style="1" customWidth="1"/>
    <col min="9" max="9" width="17.140625" style="1" customWidth="1"/>
    <col min="10" max="10" width="18" style="1" customWidth="1"/>
    <col min="11" max="16384" width="9.140625" style="1"/>
  </cols>
  <sheetData>
    <row r="1" spans="1:10" x14ac:dyDescent="0.25">
      <c r="J1" s="3" t="s">
        <v>171</v>
      </c>
    </row>
    <row r="2" spans="1:10" ht="46.5" customHeight="1" x14ac:dyDescent="0.25">
      <c r="A2" s="63" t="s">
        <v>180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ht="86.25" customHeight="1" x14ac:dyDescent="0.25">
      <c r="A4" s="66" t="s">
        <v>0</v>
      </c>
      <c r="B4" s="64" t="s">
        <v>13</v>
      </c>
      <c r="C4" s="64" t="s">
        <v>14</v>
      </c>
      <c r="D4" s="64" t="s">
        <v>15</v>
      </c>
      <c r="E4" s="64" t="s">
        <v>16</v>
      </c>
      <c r="F4" s="67" t="s">
        <v>17</v>
      </c>
      <c r="G4" s="67"/>
      <c r="H4" s="64" t="s">
        <v>18</v>
      </c>
      <c r="I4" s="64" t="s">
        <v>19</v>
      </c>
      <c r="J4" s="64" t="s">
        <v>20</v>
      </c>
    </row>
    <row r="5" spans="1:10" ht="31.5" x14ac:dyDescent="0.25">
      <c r="A5" s="66"/>
      <c r="B5" s="64"/>
      <c r="C5" s="64"/>
      <c r="D5" s="64"/>
      <c r="E5" s="64"/>
      <c r="F5" s="27" t="s">
        <v>21</v>
      </c>
      <c r="G5" s="27" t="s">
        <v>22</v>
      </c>
      <c r="H5" s="64"/>
      <c r="I5" s="64"/>
      <c r="J5" s="64"/>
    </row>
    <row r="6" spans="1:10" x14ac:dyDescent="0.25">
      <c r="A6" s="17" t="s">
        <v>9</v>
      </c>
      <c r="B6" s="16"/>
      <c r="C6" s="16"/>
      <c r="D6" s="20"/>
      <c r="E6" s="16"/>
      <c r="F6" s="16"/>
      <c r="G6" s="16"/>
      <c r="H6" s="16"/>
      <c r="I6" s="16"/>
      <c r="J6" s="16"/>
    </row>
    <row r="7" spans="1:10" x14ac:dyDescent="0.25">
      <c r="A7" s="17" t="s">
        <v>10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7" t="s">
        <v>11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17" t="s">
        <v>23</v>
      </c>
      <c r="B9" s="16"/>
      <c r="C9" s="16"/>
      <c r="D9" s="20"/>
      <c r="E9" s="16"/>
      <c r="F9" s="16"/>
      <c r="G9" s="16"/>
      <c r="H9" s="16"/>
      <c r="I9" s="16"/>
      <c r="J9" s="16"/>
    </row>
    <row r="11" spans="1:10" ht="50.25" customHeight="1" x14ac:dyDescent="0.25">
      <c r="A11" s="65" t="s">
        <v>24</v>
      </c>
      <c r="B11" s="65"/>
      <c r="C11" s="65"/>
      <c r="D11" s="65"/>
      <c r="E11" s="65"/>
      <c r="F11" s="65"/>
      <c r="G11" s="65"/>
      <c r="H11" s="65"/>
      <c r="I11" s="65"/>
      <c r="J11" s="65"/>
    </row>
  </sheetData>
  <mergeCells count="11">
    <mergeCell ref="A11:J11"/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zoomScaleNormal="100" workbookViewId="0">
      <selection activeCell="C4" sqref="C4:C5"/>
    </sheetView>
  </sheetViews>
  <sheetFormatPr defaultRowHeight="15.75" x14ac:dyDescent="0.25"/>
  <cols>
    <col min="1" max="1" width="6.42578125" style="1" customWidth="1"/>
    <col min="2" max="2" width="13.140625" style="1" customWidth="1"/>
    <col min="3" max="3" width="50.140625" style="1" customWidth="1"/>
    <col min="4" max="4" width="14.85546875" style="1" customWidth="1"/>
    <col min="5" max="5" width="21.42578125" style="1" bestFit="1" customWidth="1"/>
    <col min="6" max="6" width="21.140625" style="1" customWidth="1"/>
    <col min="7" max="7" width="9.140625" style="1"/>
    <col min="8" max="9" width="14.85546875" style="1" bestFit="1" customWidth="1"/>
    <col min="10" max="16384" width="9.140625" style="1"/>
  </cols>
  <sheetData>
    <row r="1" spans="1:9" x14ac:dyDescent="0.25">
      <c r="F1" s="3" t="s">
        <v>55</v>
      </c>
    </row>
    <row r="2" spans="1:9" ht="55.5" customHeight="1" x14ac:dyDescent="0.25">
      <c r="A2" s="63" t="s">
        <v>462</v>
      </c>
      <c r="B2" s="63"/>
      <c r="C2" s="63"/>
      <c r="D2" s="63"/>
      <c r="E2" s="63"/>
      <c r="F2" s="63"/>
    </row>
    <row r="3" spans="1:9" x14ac:dyDescent="0.25">
      <c r="B3" s="30"/>
    </row>
    <row r="4" spans="1:9" ht="72" customHeight="1" x14ac:dyDescent="0.25">
      <c r="A4" s="64" t="s">
        <v>0</v>
      </c>
      <c r="B4" s="64" t="s">
        <v>25</v>
      </c>
      <c r="C4" s="64" t="s">
        <v>26</v>
      </c>
      <c r="D4" s="64" t="s">
        <v>27</v>
      </c>
      <c r="E4" s="64"/>
      <c r="F4" s="64" t="s">
        <v>28</v>
      </c>
    </row>
    <row r="5" spans="1:9" x14ac:dyDescent="0.25">
      <c r="A5" s="64"/>
      <c r="B5" s="64"/>
      <c r="C5" s="64"/>
      <c r="D5" s="33" t="s">
        <v>29</v>
      </c>
      <c r="E5" s="33" t="s">
        <v>30</v>
      </c>
      <c r="F5" s="64"/>
    </row>
    <row r="6" spans="1:9" ht="15.75" customHeight="1" x14ac:dyDescent="0.25">
      <c r="A6" s="68" t="s">
        <v>9</v>
      </c>
      <c r="B6" s="68" t="s">
        <v>465</v>
      </c>
      <c r="C6" s="36" t="s">
        <v>32</v>
      </c>
      <c r="D6" s="4">
        <v>344488</v>
      </c>
      <c r="E6" s="38">
        <v>128346517116</v>
      </c>
      <c r="F6" s="69" t="s">
        <v>66</v>
      </c>
    </row>
    <row r="7" spans="1:9" ht="31.5" x14ac:dyDescent="0.25">
      <c r="A7" s="68"/>
      <c r="B7" s="68"/>
      <c r="C7" s="36" t="s">
        <v>33</v>
      </c>
      <c r="D7" s="4">
        <v>158313</v>
      </c>
      <c r="E7" s="38">
        <v>23547769632.5</v>
      </c>
      <c r="F7" s="70"/>
      <c r="H7" s="28"/>
    </row>
    <row r="8" spans="1:9" x14ac:dyDescent="0.25">
      <c r="A8" s="68"/>
      <c r="B8" s="68"/>
      <c r="C8" s="36" t="s">
        <v>34</v>
      </c>
      <c r="D8" s="4"/>
      <c r="E8" s="38"/>
      <c r="F8" s="70"/>
    </row>
    <row r="9" spans="1:9" x14ac:dyDescent="0.25">
      <c r="A9" s="68"/>
      <c r="B9" s="68"/>
      <c r="C9" s="36" t="s">
        <v>35</v>
      </c>
      <c r="D9" s="4">
        <v>15</v>
      </c>
      <c r="E9" s="38">
        <v>2529277083</v>
      </c>
      <c r="F9" s="71"/>
    </row>
    <row r="10" spans="1:9" ht="15.75" customHeight="1" x14ac:dyDescent="0.25">
      <c r="A10" s="68" t="s">
        <v>10</v>
      </c>
      <c r="B10" s="68" t="s">
        <v>465</v>
      </c>
      <c r="C10" s="36" t="s">
        <v>32</v>
      </c>
      <c r="D10" s="4"/>
      <c r="E10" s="38"/>
      <c r="F10" s="69" t="s">
        <v>67</v>
      </c>
    </row>
    <row r="11" spans="1:9" ht="31.5" x14ac:dyDescent="0.25">
      <c r="A11" s="68"/>
      <c r="B11" s="68"/>
      <c r="C11" s="36" t="s">
        <v>33</v>
      </c>
      <c r="D11" s="4">
        <v>1259</v>
      </c>
      <c r="E11" s="38">
        <v>29251000</v>
      </c>
      <c r="F11" s="70"/>
    </row>
    <row r="12" spans="1:9" x14ac:dyDescent="0.25">
      <c r="A12" s="68"/>
      <c r="B12" s="68"/>
      <c r="C12" s="36" t="s">
        <v>34</v>
      </c>
      <c r="D12" s="4"/>
      <c r="E12" s="38"/>
      <c r="F12" s="70"/>
    </row>
    <row r="13" spans="1:9" x14ac:dyDescent="0.25">
      <c r="A13" s="68"/>
      <c r="B13" s="68"/>
      <c r="C13" s="36" t="s">
        <v>35</v>
      </c>
      <c r="D13" s="4">
        <v>2</v>
      </c>
      <c r="E13" s="38">
        <v>324450000</v>
      </c>
      <c r="F13" s="71"/>
      <c r="I13" s="24"/>
    </row>
    <row r="14" spans="1:9" ht="15.75" customHeight="1" x14ac:dyDescent="0.25">
      <c r="A14" s="68" t="s">
        <v>11</v>
      </c>
      <c r="B14" s="68" t="s">
        <v>465</v>
      </c>
      <c r="C14" s="36" t="s">
        <v>32</v>
      </c>
      <c r="D14" s="4"/>
      <c r="E14" s="38"/>
      <c r="F14" s="69" t="s">
        <v>61</v>
      </c>
      <c r="I14" s="29"/>
    </row>
    <row r="15" spans="1:9" ht="31.5" x14ac:dyDescent="0.25">
      <c r="A15" s="68"/>
      <c r="B15" s="68"/>
      <c r="C15" s="36" t="s">
        <v>33</v>
      </c>
      <c r="D15" s="4">
        <v>66</v>
      </c>
      <c r="E15" s="38">
        <v>64097680</v>
      </c>
      <c r="F15" s="70"/>
      <c r="I15" s="24"/>
    </row>
    <row r="16" spans="1:9" x14ac:dyDescent="0.25">
      <c r="A16" s="68"/>
      <c r="B16" s="68"/>
      <c r="C16" s="36" t="s">
        <v>34</v>
      </c>
      <c r="D16" s="4"/>
      <c r="E16" s="38"/>
      <c r="F16" s="70"/>
    </row>
    <row r="17" spans="1:6" x14ac:dyDescent="0.25">
      <c r="A17" s="68"/>
      <c r="B17" s="68"/>
      <c r="C17" s="36" t="s">
        <v>35</v>
      </c>
      <c r="D17" s="4"/>
      <c r="E17" s="38"/>
      <c r="F17" s="71"/>
    </row>
    <row r="19" spans="1:6" ht="53.25" customHeight="1" x14ac:dyDescent="0.25">
      <c r="A19" s="65" t="s">
        <v>24</v>
      </c>
      <c r="B19" s="65"/>
      <c r="C19" s="65"/>
      <c r="D19" s="65"/>
      <c r="E19" s="65"/>
      <c r="F19" s="65"/>
    </row>
  </sheetData>
  <mergeCells count="16">
    <mergeCell ref="A2:F2"/>
    <mergeCell ref="A4:A5"/>
    <mergeCell ref="B4:B5"/>
    <mergeCell ref="C4:C5"/>
    <mergeCell ref="D4:E4"/>
    <mergeCell ref="F4:F5"/>
    <mergeCell ref="A14:A17"/>
    <mergeCell ref="B14:B17"/>
    <mergeCell ref="F14:F17"/>
    <mergeCell ref="A19:F19"/>
    <mergeCell ref="A6:A9"/>
    <mergeCell ref="B6:B9"/>
    <mergeCell ref="F6:F9"/>
    <mergeCell ref="A10:A13"/>
    <mergeCell ref="B10:B13"/>
    <mergeCell ref="F10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zoomScale="85" zoomScaleNormal="85" workbookViewId="0">
      <selection activeCell="N6" sqref="N6"/>
    </sheetView>
  </sheetViews>
  <sheetFormatPr defaultRowHeight="15.75" x14ac:dyDescent="0.25"/>
  <cols>
    <col min="1" max="1" width="5.5703125" style="1" customWidth="1"/>
    <col min="2" max="2" width="20.140625" style="1" customWidth="1"/>
    <col min="3" max="3" width="24.28515625" style="1" customWidth="1"/>
    <col min="4" max="4" width="20.42578125" style="1" customWidth="1"/>
    <col min="5" max="5" width="20.28515625" style="1" customWidth="1"/>
    <col min="6" max="7" width="32.5703125" style="30" customWidth="1"/>
    <col min="8" max="8" width="13.85546875" style="30" customWidth="1"/>
    <col min="9" max="9" width="22.5703125" style="30" customWidth="1"/>
    <col min="10" max="10" width="21.28515625" style="30" customWidth="1"/>
    <col min="11" max="11" width="20.42578125" style="30" customWidth="1"/>
    <col min="12" max="12" width="24.85546875" style="30" customWidth="1"/>
    <col min="13" max="13" width="9.140625" style="1"/>
    <col min="14" max="14" width="12.85546875" style="1" bestFit="1" customWidth="1"/>
    <col min="15" max="16384" width="9.140625" style="1"/>
  </cols>
  <sheetData>
    <row r="1" spans="1:15" x14ac:dyDescent="0.25">
      <c r="L1" s="30" t="s">
        <v>56</v>
      </c>
    </row>
    <row r="2" spans="1:15" ht="56.25" customHeight="1" x14ac:dyDescent="0.25">
      <c r="A2" s="63" t="s">
        <v>463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5" ht="71.25" customHeight="1" x14ac:dyDescent="0.25">
      <c r="A4" s="64" t="s">
        <v>0</v>
      </c>
      <c r="B4" s="64" t="s">
        <v>25</v>
      </c>
      <c r="C4" s="64" t="s">
        <v>36</v>
      </c>
      <c r="D4" s="64" t="s">
        <v>37</v>
      </c>
      <c r="E4" s="64" t="s">
        <v>38</v>
      </c>
      <c r="F4" s="64" t="s">
        <v>39</v>
      </c>
      <c r="G4" s="67" t="s">
        <v>17</v>
      </c>
      <c r="H4" s="67"/>
      <c r="I4" s="64" t="s">
        <v>40</v>
      </c>
      <c r="J4" s="64" t="s">
        <v>41</v>
      </c>
      <c r="K4" s="64" t="s">
        <v>42</v>
      </c>
      <c r="L4" s="72" t="s">
        <v>45</v>
      </c>
    </row>
    <row r="5" spans="1:15" ht="48.75" customHeight="1" x14ac:dyDescent="0.25">
      <c r="A5" s="64"/>
      <c r="B5" s="64"/>
      <c r="C5" s="64"/>
      <c r="D5" s="64"/>
      <c r="E5" s="64"/>
      <c r="F5" s="64"/>
      <c r="G5" s="34" t="s">
        <v>21</v>
      </c>
      <c r="H5" s="34" t="s">
        <v>22</v>
      </c>
      <c r="I5" s="64"/>
      <c r="J5" s="64"/>
      <c r="K5" s="64"/>
      <c r="L5" s="73"/>
    </row>
    <row r="6" spans="1:15" ht="47.25" x14ac:dyDescent="0.25">
      <c r="A6" s="35" t="s">
        <v>9</v>
      </c>
      <c r="B6" s="35" t="s">
        <v>321</v>
      </c>
      <c r="C6" s="35" t="s">
        <v>385</v>
      </c>
      <c r="D6" s="35" t="s">
        <v>70</v>
      </c>
      <c r="E6" s="37" t="s">
        <v>386</v>
      </c>
      <c r="F6" s="35" t="s">
        <v>387</v>
      </c>
      <c r="G6" s="35" t="s">
        <v>388</v>
      </c>
      <c r="H6" s="35">
        <v>307521873</v>
      </c>
      <c r="I6" s="35" t="s">
        <v>389</v>
      </c>
      <c r="J6" s="4">
        <v>3545</v>
      </c>
      <c r="K6" s="4">
        <f>+L6/J6</f>
        <v>1535500</v>
      </c>
      <c r="L6" s="38">
        <v>5443347500</v>
      </c>
      <c r="O6" s="52"/>
    </row>
    <row r="7" spans="1:15" ht="47.25" x14ac:dyDescent="0.25">
      <c r="A7" s="35">
        <v>2</v>
      </c>
      <c r="B7" s="35" t="s">
        <v>321</v>
      </c>
      <c r="C7" s="35" t="s">
        <v>390</v>
      </c>
      <c r="D7" s="35" t="s">
        <v>70</v>
      </c>
      <c r="E7" s="37" t="s">
        <v>386</v>
      </c>
      <c r="F7" s="35" t="s">
        <v>391</v>
      </c>
      <c r="G7" s="35" t="s">
        <v>392</v>
      </c>
      <c r="H7" s="35" t="s">
        <v>393</v>
      </c>
      <c r="I7" s="35" t="s">
        <v>389</v>
      </c>
      <c r="J7" s="4">
        <v>3645</v>
      </c>
      <c r="K7" s="4">
        <f>+L7/J7</f>
        <v>1893084.5871056241</v>
      </c>
      <c r="L7" s="38">
        <v>6900293320</v>
      </c>
      <c r="O7" s="52"/>
    </row>
    <row r="8" spans="1:15" ht="47.25" x14ac:dyDescent="0.25">
      <c r="A8" s="35">
        <f>+A7+1</f>
        <v>3</v>
      </c>
      <c r="B8" s="35" t="s">
        <v>321</v>
      </c>
      <c r="C8" s="35" t="s">
        <v>394</v>
      </c>
      <c r="D8" s="35" t="s">
        <v>70</v>
      </c>
      <c r="E8" s="37" t="s">
        <v>386</v>
      </c>
      <c r="F8" s="35" t="s">
        <v>395</v>
      </c>
      <c r="G8" s="35" t="s">
        <v>396</v>
      </c>
      <c r="H8" s="35" t="s">
        <v>397</v>
      </c>
      <c r="I8" s="35" t="s">
        <v>389</v>
      </c>
      <c r="J8" s="4">
        <v>160010</v>
      </c>
      <c r="K8" s="4">
        <f>+L8/J8</f>
        <v>37454.815792762951</v>
      </c>
      <c r="L8" s="38">
        <v>5993145075</v>
      </c>
      <c r="O8" s="52"/>
    </row>
    <row r="9" spans="1:15" ht="47.25" x14ac:dyDescent="0.25">
      <c r="A9" s="35">
        <f t="shared" ref="A9:A28" si="0">+A8+1</f>
        <v>4</v>
      </c>
      <c r="B9" s="35" t="s">
        <v>321</v>
      </c>
      <c r="C9" s="35" t="s">
        <v>398</v>
      </c>
      <c r="D9" s="35" t="s">
        <v>70</v>
      </c>
      <c r="E9" s="37" t="s">
        <v>386</v>
      </c>
      <c r="F9" s="35" t="s">
        <v>399</v>
      </c>
      <c r="G9" s="35" t="s">
        <v>400</v>
      </c>
      <c r="H9" s="35" t="s">
        <v>401</v>
      </c>
      <c r="I9" s="35" t="s">
        <v>389</v>
      </c>
      <c r="J9" s="4">
        <v>1073</v>
      </c>
      <c r="K9" s="4">
        <f t="shared" ref="K9:K25" si="1">+L9/J9</f>
        <v>5406784.7157502333</v>
      </c>
      <c r="L9" s="38">
        <v>5801480000</v>
      </c>
      <c r="O9" s="52"/>
    </row>
    <row r="10" spans="1:15" ht="63" x14ac:dyDescent="0.25">
      <c r="A10" s="35">
        <f t="shared" si="0"/>
        <v>5</v>
      </c>
      <c r="B10" s="35" t="s">
        <v>321</v>
      </c>
      <c r="C10" s="35" t="s">
        <v>402</v>
      </c>
      <c r="D10" s="35" t="s">
        <v>70</v>
      </c>
      <c r="E10" s="37" t="s">
        <v>386</v>
      </c>
      <c r="F10" s="35" t="s">
        <v>403</v>
      </c>
      <c r="G10" s="35" t="s">
        <v>404</v>
      </c>
      <c r="H10" s="35">
        <v>308650744</v>
      </c>
      <c r="I10" s="35" t="s">
        <v>389</v>
      </c>
      <c r="J10" s="4">
        <v>15883</v>
      </c>
      <c r="K10" s="4">
        <f t="shared" si="1"/>
        <v>635205.31486494991</v>
      </c>
      <c r="L10" s="38">
        <v>10088966016</v>
      </c>
      <c r="O10" s="52"/>
    </row>
    <row r="11" spans="1:15" ht="63" x14ac:dyDescent="0.25">
      <c r="A11" s="35">
        <f t="shared" si="0"/>
        <v>6</v>
      </c>
      <c r="B11" s="35" t="s">
        <v>321</v>
      </c>
      <c r="C11" s="35" t="s">
        <v>402</v>
      </c>
      <c r="D11" s="35" t="s">
        <v>70</v>
      </c>
      <c r="E11" s="37" t="s">
        <v>386</v>
      </c>
      <c r="F11" s="35" t="s">
        <v>405</v>
      </c>
      <c r="G11" s="35" t="s">
        <v>406</v>
      </c>
      <c r="H11" s="35" t="s">
        <v>407</v>
      </c>
      <c r="I11" s="35" t="s">
        <v>389</v>
      </c>
      <c r="J11" s="4">
        <v>3352</v>
      </c>
      <c r="K11" s="4">
        <f t="shared" si="1"/>
        <v>635250.7595465394</v>
      </c>
      <c r="L11" s="38">
        <v>2129360546</v>
      </c>
      <c r="O11" s="52"/>
    </row>
    <row r="12" spans="1:15" ht="78.75" x14ac:dyDescent="0.25">
      <c r="A12" s="35">
        <f t="shared" si="0"/>
        <v>7</v>
      </c>
      <c r="B12" s="35" t="s">
        <v>321</v>
      </c>
      <c r="C12" s="35" t="s">
        <v>408</v>
      </c>
      <c r="D12" s="35" t="s">
        <v>70</v>
      </c>
      <c r="E12" s="37" t="s">
        <v>386</v>
      </c>
      <c r="F12" s="35" t="s">
        <v>409</v>
      </c>
      <c r="G12" s="35" t="s">
        <v>410</v>
      </c>
      <c r="H12" s="35" t="s">
        <v>411</v>
      </c>
      <c r="I12" s="35" t="s">
        <v>389</v>
      </c>
      <c r="J12" s="4">
        <v>11994</v>
      </c>
      <c r="K12" s="4">
        <f t="shared" si="1"/>
        <v>753984.56753376685</v>
      </c>
      <c r="L12" s="38">
        <v>9043290903</v>
      </c>
      <c r="O12" s="52"/>
    </row>
    <row r="13" spans="1:15" ht="39.75" customHeight="1" x14ac:dyDescent="0.25">
      <c r="A13" s="35">
        <f t="shared" si="0"/>
        <v>8</v>
      </c>
      <c r="B13" s="35" t="s">
        <v>321</v>
      </c>
      <c r="C13" s="35" t="s">
        <v>412</v>
      </c>
      <c r="D13" s="35" t="s">
        <v>70</v>
      </c>
      <c r="E13" s="37" t="s">
        <v>386</v>
      </c>
      <c r="F13" s="35" t="s">
        <v>413</v>
      </c>
      <c r="G13" s="35" t="s">
        <v>400</v>
      </c>
      <c r="H13" s="35" t="s">
        <v>401</v>
      </c>
      <c r="I13" s="35" t="s">
        <v>389</v>
      </c>
      <c r="J13" s="4">
        <v>38235</v>
      </c>
      <c r="K13" s="4">
        <f t="shared" si="1"/>
        <v>74000</v>
      </c>
      <c r="L13" s="38">
        <v>2829390000</v>
      </c>
      <c r="O13" s="52"/>
    </row>
    <row r="14" spans="1:15" ht="47.25" x14ac:dyDescent="0.25">
      <c r="A14" s="35">
        <f t="shared" si="0"/>
        <v>9</v>
      </c>
      <c r="B14" s="35" t="s">
        <v>321</v>
      </c>
      <c r="C14" s="35" t="s">
        <v>414</v>
      </c>
      <c r="D14" s="35" t="s">
        <v>70</v>
      </c>
      <c r="E14" s="37" t="s">
        <v>386</v>
      </c>
      <c r="F14" s="35" t="s">
        <v>415</v>
      </c>
      <c r="G14" s="35" t="s">
        <v>416</v>
      </c>
      <c r="H14" s="35" t="s">
        <v>417</v>
      </c>
      <c r="I14" s="35" t="s">
        <v>389</v>
      </c>
      <c r="J14" s="4">
        <v>16936</v>
      </c>
      <c r="K14" s="4">
        <f t="shared" si="1"/>
        <v>531577.76954416628</v>
      </c>
      <c r="L14" s="38">
        <v>9002801105</v>
      </c>
      <c r="O14" s="52"/>
    </row>
    <row r="15" spans="1:15" ht="47.25" x14ac:dyDescent="0.25">
      <c r="A15" s="35">
        <f t="shared" si="0"/>
        <v>10</v>
      </c>
      <c r="B15" s="35" t="s">
        <v>321</v>
      </c>
      <c r="C15" s="35" t="s">
        <v>414</v>
      </c>
      <c r="D15" s="35" t="s">
        <v>70</v>
      </c>
      <c r="E15" s="37" t="s">
        <v>386</v>
      </c>
      <c r="F15" s="35" t="s">
        <v>418</v>
      </c>
      <c r="G15" s="35" t="s">
        <v>419</v>
      </c>
      <c r="H15" s="35" t="s">
        <v>420</v>
      </c>
      <c r="I15" s="35" t="s">
        <v>389</v>
      </c>
      <c r="J15" s="4">
        <v>12455</v>
      </c>
      <c r="K15" s="4">
        <f t="shared" si="1"/>
        <v>695114.99181051785</v>
      </c>
      <c r="L15" s="38">
        <v>8657657223</v>
      </c>
      <c r="O15" s="52"/>
    </row>
    <row r="16" spans="1:15" ht="78.75" x14ac:dyDescent="0.25">
      <c r="A16" s="35">
        <f t="shared" si="0"/>
        <v>11</v>
      </c>
      <c r="B16" s="35" t="s">
        <v>321</v>
      </c>
      <c r="C16" s="35" t="s">
        <v>421</v>
      </c>
      <c r="D16" s="35" t="s">
        <v>70</v>
      </c>
      <c r="E16" s="37" t="s">
        <v>386</v>
      </c>
      <c r="F16" s="35" t="s">
        <v>422</v>
      </c>
      <c r="G16" s="35" t="s">
        <v>423</v>
      </c>
      <c r="H16" s="35" t="s">
        <v>424</v>
      </c>
      <c r="I16" s="35" t="s">
        <v>389</v>
      </c>
      <c r="J16" s="4">
        <v>3082</v>
      </c>
      <c r="K16" s="4">
        <f t="shared" si="1"/>
        <v>892928.53666450363</v>
      </c>
      <c r="L16" s="38">
        <v>2752005750</v>
      </c>
      <c r="O16" s="52"/>
    </row>
    <row r="17" spans="1:15" ht="78.75" x14ac:dyDescent="0.25">
      <c r="A17" s="35">
        <f t="shared" si="0"/>
        <v>12</v>
      </c>
      <c r="B17" s="35" t="s">
        <v>321</v>
      </c>
      <c r="C17" s="35" t="s">
        <v>421</v>
      </c>
      <c r="D17" s="35" t="s">
        <v>70</v>
      </c>
      <c r="E17" s="37" t="s">
        <v>386</v>
      </c>
      <c r="F17" s="35" t="s">
        <v>425</v>
      </c>
      <c r="G17" s="35" t="s">
        <v>426</v>
      </c>
      <c r="H17" s="35" t="s">
        <v>427</v>
      </c>
      <c r="I17" s="35" t="s">
        <v>389</v>
      </c>
      <c r="J17" s="4">
        <v>7551</v>
      </c>
      <c r="K17" s="4">
        <f t="shared" si="1"/>
        <v>721175.57647993648</v>
      </c>
      <c r="L17" s="38">
        <v>5445596778</v>
      </c>
      <c r="O17" s="52"/>
    </row>
    <row r="18" spans="1:15" ht="47.25" x14ac:dyDescent="0.25">
      <c r="A18" s="35">
        <f t="shared" si="0"/>
        <v>13</v>
      </c>
      <c r="B18" s="35" t="s">
        <v>321</v>
      </c>
      <c r="C18" s="35" t="s">
        <v>428</v>
      </c>
      <c r="D18" s="35" t="s">
        <v>70</v>
      </c>
      <c r="E18" s="37" t="s">
        <v>386</v>
      </c>
      <c r="F18" s="35" t="s">
        <v>429</v>
      </c>
      <c r="G18" s="35" t="s">
        <v>430</v>
      </c>
      <c r="H18" s="35" t="s">
        <v>431</v>
      </c>
      <c r="I18" s="35" t="s">
        <v>389</v>
      </c>
      <c r="J18" s="4">
        <v>1998</v>
      </c>
      <c r="K18" s="4">
        <f t="shared" si="1"/>
        <v>2664304.3043043045</v>
      </c>
      <c r="L18" s="38">
        <v>5323280000</v>
      </c>
      <c r="O18" s="52"/>
    </row>
    <row r="19" spans="1:15" ht="63" x14ac:dyDescent="0.25">
      <c r="A19" s="35">
        <f t="shared" si="0"/>
        <v>14</v>
      </c>
      <c r="B19" s="35" t="s">
        <v>321</v>
      </c>
      <c r="C19" s="35" t="s">
        <v>432</v>
      </c>
      <c r="D19" s="35" t="s">
        <v>70</v>
      </c>
      <c r="E19" s="37" t="s">
        <v>386</v>
      </c>
      <c r="F19" s="35" t="s">
        <v>433</v>
      </c>
      <c r="G19" s="35" t="s">
        <v>434</v>
      </c>
      <c r="H19" s="35" t="s">
        <v>435</v>
      </c>
      <c r="I19" s="35" t="s">
        <v>389</v>
      </c>
      <c r="J19" s="4">
        <v>8143</v>
      </c>
      <c r="K19" s="4">
        <f t="shared" si="1"/>
        <v>851867.40758934058</v>
      </c>
      <c r="L19" s="38">
        <v>6936756300</v>
      </c>
      <c r="O19" s="52"/>
    </row>
    <row r="20" spans="1:15" ht="47.25" x14ac:dyDescent="0.25">
      <c r="A20" s="35">
        <f t="shared" si="0"/>
        <v>15</v>
      </c>
      <c r="B20" s="35" t="s">
        <v>321</v>
      </c>
      <c r="C20" s="35" t="s">
        <v>436</v>
      </c>
      <c r="D20" s="35" t="s">
        <v>70</v>
      </c>
      <c r="E20" s="37" t="s">
        <v>386</v>
      </c>
      <c r="F20" s="35" t="s">
        <v>437</v>
      </c>
      <c r="G20" s="35" t="s">
        <v>438</v>
      </c>
      <c r="H20" s="35" t="s">
        <v>439</v>
      </c>
      <c r="I20" s="35" t="s">
        <v>389</v>
      </c>
      <c r="J20" s="4">
        <v>5915</v>
      </c>
      <c r="K20" s="4">
        <f t="shared" si="1"/>
        <v>751255.81301775144</v>
      </c>
      <c r="L20" s="38">
        <v>4443678134</v>
      </c>
      <c r="O20" s="52"/>
    </row>
    <row r="21" spans="1:15" ht="63" x14ac:dyDescent="0.25">
      <c r="A21" s="35">
        <f t="shared" si="0"/>
        <v>16</v>
      </c>
      <c r="B21" s="35" t="s">
        <v>321</v>
      </c>
      <c r="C21" s="35" t="s">
        <v>432</v>
      </c>
      <c r="D21" s="35" t="s">
        <v>70</v>
      </c>
      <c r="E21" s="37" t="s">
        <v>386</v>
      </c>
      <c r="F21" s="35" t="s">
        <v>440</v>
      </c>
      <c r="G21" s="35" t="s">
        <v>441</v>
      </c>
      <c r="H21" s="35" t="s">
        <v>442</v>
      </c>
      <c r="I21" s="35" t="s">
        <v>389</v>
      </c>
      <c r="J21" s="4">
        <v>8766</v>
      </c>
      <c r="K21" s="4">
        <f t="shared" si="1"/>
        <v>636444.67602099024</v>
      </c>
      <c r="L21" s="38">
        <v>5579074030</v>
      </c>
      <c r="O21" s="52"/>
    </row>
    <row r="22" spans="1:15" ht="78.75" x14ac:dyDescent="0.25">
      <c r="A22" s="35">
        <f t="shared" si="0"/>
        <v>17</v>
      </c>
      <c r="B22" s="35" t="s">
        <v>321</v>
      </c>
      <c r="C22" s="35" t="s">
        <v>443</v>
      </c>
      <c r="D22" s="35" t="s">
        <v>70</v>
      </c>
      <c r="E22" s="37" t="s">
        <v>386</v>
      </c>
      <c r="F22" s="35" t="s">
        <v>444</v>
      </c>
      <c r="G22" s="35" t="s">
        <v>445</v>
      </c>
      <c r="H22" s="35" t="s">
        <v>446</v>
      </c>
      <c r="I22" s="35" t="s">
        <v>389</v>
      </c>
      <c r="J22" s="4">
        <v>12433</v>
      </c>
      <c r="K22" s="4">
        <f t="shared" si="1"/>
        <v>592651.99871310219</v>
      </c>
      <c r="L22" s="38">
        <v>7368442300</v>
      </c>
      <c r="O22" s="52"/>
    </row>
    <row r="23" spans="1:15" ht="63" x14ac:dyDescent="0.25">
      <c r="A23" s="35">
        <f t="shared" si="0"/>
        <v>18</v>
      </c>
      <c r="B23" s="35" t="s">
        <v>321</v>
      </c>
      <c r="C23" s="35" t="s">
        <v>432</v>
      </c>
      <c r="D23" s="35" t="s">
        <v>70</v>
      </c>
      <c r="E23" s="37" t="s">
        <v>386</v>
      </c>
      <c r="F23" s="35" t="s">
        <v>447</v>
      </c>
      <c r="G23" s="35" t="s">
        <v>448</v>
      </c>
      <c r="H23" s="35" t="s">
        <v>449</v>
      </c>
      <c r="I23" s="35" t="s">
        <v>389</v>
      </c>
      <c r="J23" s="4">
        <v>8654</v>
      </c>
      <c r="K23" s="4">
        <f t="shared" si="1"/>
        <v>763763.36861566908</v>
      </c>
      <c r="L23" s="38">
        <v>6609608192</v>
      </c>
      <c r="O23" s="52"/>
    </row>
    <row r="24" spans="1:15" ht="63" x14ac:dyDescent="0.25">
      <c r="A24" s="35">
        <f t="shared" si="0"/>
        <v>19</v>
      </c>
      <c r="B24" s="35" t="s">
        <v>321</v>
      </c>
      <c r="C24" s="35" t="s">
        <v>402</v>
      </c>
      <c r="D24" s="35" t="s">
        <v>70</v>
      </c>
      <c r="E24" s="37" t="s">
        <v>386</v>
      </c>
      <c r="F24" s="35" t="s">
        <v>450</v>
      </c>
      <c r="G24" s="35" t="s">
        <v>451</v>
      </c>
      <c r="H24" s="35" t="s">
        <v>452</v>
      </c>
      <c r="I24" s="35" t="s">
        <v>389</v>
      </c>
      <c r="J24" s="4">
        <v>13738</v>
      </c>
      <c r="K24" s="4">
        <f t="shared" si="1"/>
        <v>622218.77784248069</v>
      </c>
      <c r="L24" s="38">
        <v>8548041570</v>
      </c>
      <c r="O24" s="52"/>
    </row>
    <row r="25" spans="1:15" ht="78.75" x14ac:dyDescent="0.25">
      <c r="A25" s="35">
        <f t="shared" si="0"/>
        <v>20</v>
      </c>
      <c r="B25" s="35" t="s">
        <v>321</v>
      </c>
      <c r="C25" s="35" t="s">
        <v>443</v>
      </c>
      <c r="D25" s="35" t="s">
        <v>70</v>
      </c>
      <c r="E25" s="37" t="s">
        <v>386</v>
      </c>
      <c r="F25" s="35" t="s">
        <v>453</v>
      </c>
      <c r="G25" s="35" t="s">
        <v>454</v>
      </c>
      <c r="H25" s="35" t="s">
        <v>455</v>
      </c>
      <c r="I25" s="35" t="s">
        <v>389</v>
      </c>
      <c r="J25" s="4">
        <v>7065</v>
      </c>
      <c r="K25" s="4">
        <f t="shared" si="1"/>
        <v>730790.96022646851</v>
      </c>
      <c r="L25" s="38">
        <v>5163038134</v>
      </c>
      <c r="O25" s="52"/>
    </row>
    <row r="26" spans="1:15" ht="47.25" x14ac:dyDescent="0.25">
      <c r="A26" s="44">
        <f t="shared" si="0"/>
        <v>21</v>
      </c>
      <c r="B26" s="44" t="s">
        <v>465</v>
      </c>
      <c r="C26" s="44" t="s">
        <v>466</v>
      </c>
      <c r="D26" s="44" t="s">
        <v>70</v>
      </c>
      <c r="E26" s="37" t="s">
        <v>386</v>
      </c>
      <c r="F26" s="44" t="s">
        <v>467</v>
      </c>
      <c r="G26" s="49" t="s">
        <v>468</v>
      </c>
      <c r="H26" s="50" t="s">
        <v>469</v>
      </c>
      <c r="I26" s="44" t="s">
        <v>470</v>
      </c>
      <c r="J26" s="44">
        <v>7</v>
      </c>
      <c r="K26" s="51">
        <f>+L26/J26</f>
        <v>295049500</v>
      </c>
      <c r="L26" s="38">
        <v>2065346500</v>
      </c>
      <c r="O26" s="52"/>
    </row>
    <row r="27" spans="1:15" ht="47.25" x14ac:dyDescent="0.25">
      <c r="A27" s="44">
        <f t="shared" si="0"/>
        <v>22</v>
      </c>
      <c r="B27" s="44" t="s">
        <v>465</v>
      </c>
      <c r="C27" s="44" t="s">
        <v>471</v>
      </c>
      <c r="D27" s="44" t="s">
        <v>70</v>
      </c>
      <c r="E27" s="37" t="s">
        <v>386</v>
      </c>
      <c r="F27" s="44" t="s">
        <v>472</v>
      </c>
      <c r="G27" s="49" t="s">
        <v>473</v>
      </c>
      <c r="H27" s="50" t="s">
        <v>474</v>
      </c>
      <c r="I27" s="44" t="s">
        <v>470</v>
      </c>
      <c r="J27" s="44">
        <v>7</v>
      </c>
      <c r="K27" s="51">
        <f>+L27/J27</f>
        <v>240541820</v>
      </c>
      <c r="L27" s="38">
        <v>1683792740</v>
      </c>
      <c r="O27" s="52"/>
    </row>
    <row r="28" spans="1:15" ht="47.25" x14ac:dyDescent="0.25">
      <c r="A28" s="44">
        <f t="shared" si="0"/>
        <v>23</v>
      </c>
      <c r="B28" s="44" t="s">
        <v>465</v>
      </c>
      <c r="C28" s="44" t="s">
        <v>475</v>
      </c>
      <c r="D28" s="44" t="s">
        <v>70</v>
      </c>
      <c r="E28" s="37" t="s">
        <v>386</v>
      </c>
      <c r="F28" s="44" t="s">
        <v>476</v>
      </c>
      <c r="G28" s="49" t="s">
        <v>477</v>
      </c>
      <c r="H28" s="50" t="s">
        <v>478</v>
      </c>
      <c r="I28" s="44" t="s">
        <v>389</v>
      </c>
      <c r="J28" s="44">
        <v>1</v>
      </c>
      <c r="K28" s="51">
        <f>+L28/J28</f>
        <v>538125000</v>
      </c>
      <c r="L28" s="38">
        <v>538125000</v>
      </c>
      <c r="O28" s="52"/>
    </row>
    <row r="29" spans="1:15" x14ac:dyDescent="0.25">
      <c r="A29" s="31"/>
      <c r="B29" s="31"/>
      <c r="C29" s="31"/>
      <c r="D29" s="31"/>
      <c r="E29" s="46"/>
      <c r="F29" s="31"/>
      <c r="G29" s="31"/>
      <c r="H29" s="31"/>
      <c r="I29" s="31"/>
      <c r="J29" s="47"/>
      <c r="K29" s="47"/>
      <c r="L29" s="48"/>
    </row>
    <row r="30" spans="1:15" ht="41.25" customHeight="1" x14ac:dyDescent="0.25">
      <c r="A30" s="65" t="s">
        <v>24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</sheetData>
  <mergeCells count="13">
    <mergeCell ref="A30:L30"/>
    <mergeCell ref="K4:K5"/>
    <mergeCell ref="L4:L5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hyperlinks>
    <hyperlink ref="D4" r:id="rId1" display="javascript:scrollText(5421870)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4"/>
  <sheetViews>
    <sheetView zoomScale="85" zoomScaleNormal="85" workbookViewId="0">
      <selection activeCell="Q5" sqref="Q5"/>
    </sheetView>
  </sheetViews>
  <sheetFormatPr defaultRowHeight="15.75" x14ac:dyDescent="0.25"/>
  <cols>
    <col min="1" max="1" width="7" style="54" customWidth="1"/>
    <col min="2" max="2" width="21.28515625" style="54" customWidth="1"/>
    <col min="3" max="3" width="22.28515625" style="54" customWidth="1"/>
    <col min="4" max="4" width="24.28515625" style="54" customWidth="1"/>
    <col min="5" max="5" width="19.85546875" style="54" customWidth="1"/>
    <col min="6" max="6" width="17" style="55" customWidth="1"/>
    <col min="7" max="7" width="27.42578125" style="54" customWidth="1"/>
    <col min="8" max="8" width="16.28515625" style="54" customWidth="1"/>
    <col min="9" max="9" width="18.7109375" style="54" customWidth="1"/>
    <col min="10" max="10" width="16.140625" style="54" customWidth="1"/>
    <col min="11" max="11" width="19.28515625" style="54" customWidth="1"/>
    <col min="12" max="12" width="22" style="56" customWidth="1"/>
    <col min="13" max="16384" width="9.140625" style="54"/>
  </cols>
  <sheetData>
    <row r="1" spans="1:15" x14ac:dyDescent="0.25">
      <c r="L1" s="56" t="s">
        <v>57</v>
      </c>
    </row>
    <row r="2" spans="1:15" ht="48.75" customHeight="1" x14ac:dyDescent="0.25">
      <c r="A2" s="63" t="s">
        <v>464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5" ht="27.75" customHeight="1" x14ac:dyDescent="0.25">
      <c r="A4" s="64" t="s">
        <v>0</v>
      </c>
      <c r="B4" s="64" t="s">
        <v>25</v>
      </c>
      <c r="C4" s="64" t="s">
        <v>36</v>
      </c>
      <c r="D4" s="64" t="s">
        <v>37</v>
      </c>
      <c r="E4" s="64" t="s">
        <v>38</v>
      </c>
      <c r="F4" s="64" t="s">
        <v>39</v>
      </c>
      <c r="G4" s="67" t="s">
        <v>17</v>
      </c>
      <c r="H4" s="67"/>
      <c r="I4" s="64" t="s">
        <v>40</v>
      </c>
      <c r="J4" s="64" t="s">
        <v>41</v>
      </c>
      <c r="K4" s="64" t="s">
        <v>42</v>
      </c>
      <c r="L4" s="75" t="s">
        <v>46</v>
      </c>
    </row>
    <row r="5" spans="1:15" ht="92.25" customHeight="1" x14ac:dyDescent="0.25">
      <c r="A5" s="64"/>
      <c r="B5" s="64"/>
      <c r="C5" s="64"/>
      <c r="D5" s="64"/>
      <c r="E5" s="64"/>
      <c r="F5" s="64"/>
      <c r="G5" s="45" t="s">
        <v>21</v>
      </c>
      <c r="H5" s="43" t="s">
        <v>22</v>
      </c>
      <c r="I5" s="64"/>
      <c r="J5" s="64"/>
      <c r="K5" s="64"/>
      <c r="L5" s="75"/>
    </row>
    <row r="6" spans="1:15" ht="31.5" x14ac:dyDescent="0.25">
      <c r="A6" s="44" t="s">
        <v>9</v>
      </c>
      <c r="B6" s="44" t="s">
        <v>31</v>
      </c>
      <c r="C6" s="44" t="s">
        <v>72</v>
      </c>
      <c r="D6" s="44" t="s">
        <v>70</v>
      </c>
      <c r="E6" s="44" t="s">
        <v>71</v>
      </c>
      <c r="F6" s="57" t="s">
        <v>181</v>
      </c>
      <c r="G6" s="44" t="s">
        <v>182</v>
      </c>
      <c r="H6" s="58" t="s">
        <v>183</v>
      </c>
      <c r="I6" s="44" t="s">
        <v>68</v>
      </c>
      <c r="J6" s="4">
        <v>45</v>
      </c>
      <c r="K6" s="4">
        <v>31000</v>
      </c>
      <c r="L6" s="4">
        <v>1395000</v>
      </c>
      <c r="O6" s="62"/>
    </row>
    <row r="7" spans="1:15" ht="47.25" customHeight="1" x14ac:dyDescent="0.25">
      <c r="A7" s="44" t="s">
        <v>10</v>
      </c>
      <c r="B7" s="44" t="s">
        <v>31</v>
      </c>
      <c r="C7" s="44" t="s">
        <v>184</v>
      </c>
      <c r="D7" s="44" t="s">
        <v>70</v>
      </c>
      <c r="E7" s="44" t="s">
        <v>71</v>
      </c>
      <c r="F7" s="57" t="s">
        <v>185</v>
      </c>
      <c r="G7" s="44" t="s">
        <v>186</v>
      </c>
      <c r="H7" s="58">
        <v>307329969</v>
      </c>
      <c r="I7" s="44" t="s">
        <v>187</v>
      </c>
      <c r="J7" s="4">
        <v>5000</v>
      </c>
      <c r="K7" s="4">
        <v>400</v>
      </c>
      <c r="L7" s="4">
        <v>2000000</v>
      </c>
      <c r="O7" s="62"/>
    </row>
    <row r="8" spans="1:15" ht="31.5" x14ac:dyDescent="0.25">
      <c r="A8" s="44">
        <v>3</v>
      </c>
      <c r="B8" s="44" t="s">
        <v>31</v>
      </c>
      <c r="C8" s="44" t="s">
        <v>188</v>
      </c>
      <c r="D8" s="44" t="s">
        <v>70</v>
      </c>
      <c r="E8" s="44" t="s">
        <v>71</v>
      </c>
      <c r="F8" s="57" t="s">
        <v>189</v>
      </c>
      <c r="G8" s="44" t="s">
        <v>190</v>
      </c>
      <c r="H8" s="58" t="s">
        <v>191</v>
      </c>
      <c r="I8" s="44" t="s">
        <v>187</v>
      </c>
      <c r="J8" s="4">
        <v>100</v>
      </c>
      <c r="K8" s="4">
        <v>15380</v>
      </c>
      <c r="L8" s="4">
        <v>1538000</v>
      </c>
      <c r="O8" s="62"/>
    </row>
    <row r="9" spans="1:15" ht="47.25" x14ac:dyDescent="0.25">
      <c r="A9" s="44">
        <v>4</v>
      </c>
      <c r="B9" s="44" t="s">
        <v>31</v>
      </c>
      <c r="C9" s="44" t="s">
        <v>192</v>
      </c>
      <c r="D9" s="44" t="s">
        <v>70</v>
      </c>
      <c r="E9" s="44" t="s">
        <v>71</v>
      </c>
      <c r="F9" s="57" t="s">
        <v>193</v>
      </c>
      <c r="G9" s="44" t="s">
        <v>194</v>
      </c>
      <c r="H9" s="58" t="s">
        <v>195</v>
      </c>
      <c r="I9" s="44" t="s">
        <v>68</v>
      </c>
      <c r="J9" s="4">
        <v>100</v>
      </c>
      <c r="K9" s="4">
        <v>9200</v>
      </c>
      <c r="L9" s="4">
        <v>920000</v>
      </c>
      <c r="O9" s="62"/>
    </row>
    <row r="10" spans="1:15" ht="31.5" x14ac:dyDescent="0.25">
      <c r="A10" s="44">
        <f>+A9+1</f>
        <v>5</v>
      </c>
      <c r="B10" s="44" t="s">
        <v>31</v>
      </c>
      <c r="C10" s="44" t="s">
        <v>196</v>
      </c>
      <c r="D10" s="44" t="s">
        <v>70</v>
      </c>
      <c r="E10" s="44" t="s">
        <v>71</v>
      </c>
      <c r="F10" s="57" t="s">
        <v>197</v>
      </c>
      <c r="G10" s="44" t="s">
        <v>170</v>
      </c>
      <c r="H10" s="58" t="s">
        <v>169</v>
      </c>
      <c r="I10" s="44" t="s">
        <v>68</v>
      </c>
      <c r="J10" s="4">
        <v>38</v>
      </c>
      <c r="K10" s="4">
        <v>35980</v>
      </c>
      <c r="L10" s="4">
        <v>1367240</v>
      </c>
      <c r="O10" s="62"/>
    </row>
    <row r="11" spans="1:15" ht="31.5" x14ac:dyDescent="0.25">
      <c r="A11" s="44">
        <f t="shared" ref="A11:A14" si="0">+A10+1</f>
        <v>6</v>
      </c>
      <c r="B11" s="44" t="s">
        <v>31</v>
      </c>
      <c r="C11" s="44" t="s">
        <v>198</v>
      </c>
      <c r="D11" s="44" t="s">
        <v>70</v>
      </c>
      <c r="E11" s="44" t="s">
        <v>71</v>
      </c>
      <c r="F11" s="57" t="s">
        <v>199</v>
      </c>
      <c r="G11" s="44" t="s">
        <v>194</v>
      </c>
      <c r="H11" s="58" t="s">
        <v>195</v>
      </c>
      <c r="I11" s="44" t="s">
        <v>68</v>
      </c>
      <c r="J11" s="4">
        <v>20</v>
      </c>
      <c r="K11" s="4">
        <v>23000</v>
      </c>
      <c r="L11" s="4">
        <v>460000</v>
      </c>
      <c r="O11" s="62"/>
    </row>
    <row r="12" spans="1:15" ht="31.5" x14ac:dyDescent="0.25">
      <c r="A12" s="44">
        <f t="shared" si="0"/>
        <v>7</v>
      </c>
      <c r="B12" s="44" t="s">
        <v>31</v>
      </c>
      <c r="C12" s="44" t="s">
        <v>200</v>
      </c>
      <c r="D12" s="44" t="s">
        <v>70</v>
      </c>
      <c r="E12" s="44" t="s">
        <v>71</v>
      </c>
      <c r="F12" s="57" t="s">
        <v>201</v>
      </c>
      <c r="G12" s="44" t="s">
        <v>202</v>
      </c>
      <c r="H12" s="58" t="s">
        <v>203</v>
      </c>
      <c r="I12" s="44" t="s">
        <v>187</v>
      </c>
      <c r="J12" s="4">
        <v>50</v>
      </c>
      <c r="K12" s="4">
        <v>46000</v>
      </c>
      <c r="L12" s="4">
        <v>2300000</v>
      </c>
      <c r="O12" s="62"/>
    </row>
    <row r="13" spans="1:15" ht="31.5" x14ac:dyDescent="0.25">
      <c r="A13" s="44">
        <f t="shared" si="0"/>
        <v>8</v>
      </c>
      <c r="B13" s="44" t="s">
        <v>31</v>
      </c>
      <c r="C13" s="44" t="s">
        <v>204</v>
      </c>
      <c r="D13" s="44" t="s">
        <v>70</v>
      </c>
      <c r="E13" s="44" t="s">
        <v>71</v>
      </c>
      <c r="F13" s="57" t="s">
        <v>205</v>
      </c>
      <c r="G13" s="44" t="s">
        <v>206</v>
      </c>
      <c r="H13" s="58" t="s">
        <v>207</v>
      </c>
      <c r="I13" s="44" t="s">
        <v>187</v>
      </c>
      <c r="J13" s="4">
        <v>1</v>
      </c>
      <c r="K13" s="4">
        <v>294000</v>
      </c>
      <c r="L13" s="4">
        <v>294000</v>
      </c>
      <c r="O13" s="62"/>
    </row>
    <row r="14" spans="1:15" ht="31.5" x14ac:dyDescent="0.25">
      <c r="A14" s="44">
        <f t="shared" si="0"/>
        <v>9</v>
      </c>
      <c r="B14" s="44" t="s">
        <v>31</v>
      </c>
      <c r="C14" s="44" t="s">
        <v>208</v>
      </c>
      <c r="D14" s="44" t="s">
        <v>70</v>
      </c>
      <c r="E14" s="44" t="s">
        <v>73</v>
      </c>
      <c r="F14" s="58">
        <v>1</v>
      </c>
      <c r="G14" s="44" t="s">
        <v>209</v>
      </c>
      <c r="H14" s="58" t="s">
        <v>210</v>
      </c>
      <c r="I14" s="44" t="s">
        <v>187</v>
      </c>
      <c r="J14" s="4">
        <v>38</v>
      </c>
      <c r="K14" s="4">
        <v>126316</v>
      </c>
      <c r="L14" s="4">
        <v>4800000</v>
      </c>
      <c r="O14" s="62"/>
    </row>
    <row r="15" spans="1:15" ht="31.5" x14ac:dyDescent="0.25">
      <c r="A15" s="44">
        <v>10</v>
      </c>
      <c r="B15" s="44" t="s">
        <v>31</v>
      </c>
      <c r="C15" s="44" t="s">
        <v>211</v>
      </c>
      <c r="D15" s="44" t="s">
        <v>70</v>
      </c>
      <c r="E15" s="44" t="s">
        <v>73</v>
      </c>
      <c r="F15" s="58">
        <v>1</v>
      </c>
      <c r="G15" s="44" t="s">
        <v>212</v>
      </c>
      <c r="H15" s="58" t="s">
        <v>213</v>
      </c>
      <c r="I15" s="44" t="s">
        <v>187</v>
      </c>
      <c r="J15" s="4">
        <v>20</v>
      </c>
      <c r="K15" s="4">
        <v>220000</v>
      </c>
      <c r="L15" s="4">
        <v>4400000</v>
      </c>
      <c r="O15" s="62"/>
    </row>
    <row r="16" spans="1:15" ht="31.5" x14ac:dyDescent="0.25">
      <c r="A16" s="44">
        <v>11</v>
      </c>
      <c r="B16" s="44" t="s">
        <v>215</v>
      </c>
      <c r="C16" s="44" t="s">
        <v>216</v>
      </c>
      <c r="D16" s="44" t="s">
        <v>70</v>
      </c>
      <c r="E16" s="44" t="s">
        <v>71</v>
      </c>
      <c r="F16" s="57" t="s">
        <v>217</v>
      </c>
      <c r="G16" s="44" t="s">
        <v>218</v>
      </c>
      <c r="H16" s="58" t="s">
        <v>219</v>
      </c>
      <c r="I16" s="44" t="s">
        <v>187</v>
      </c>
      <c r="J16" s="4">
        <v>50</v>
      </c>
      <c r="K16" s="4">
        <f>+L16/J16</f>
        <v>407976.01</v>
      </c>
      <c r="L16" s="4">
        <v>20398800.5</v>
      </c>
      <c r="O16" s="62"/>
    </row>
    <row r="17" spans="1:15" ht="31.5" x14ac:dyDescent="0.25">
      <c r="A17" s="44">
        <v>12</v>
      </c>
      <c r="B17" s="44" t="s">
        <v>215</v>
      </c>
      <c r="C17" s="44" t="s">
        <v>220</v>
      </c>
      <c r="D17" s="44" t="s">
        <v>70</v>
      </c>
      <c r="E17" s="44" t="s">
        <v>71</v>
      </c>
      <c r="F17" s="57" t="s">
        <v>221</v>
      </c>
      <c r="G17" s="44" t="s">
        <v>222</v>
      </c>
      <c r="H17" s="58" t="s">
        <v>223</v>
      </c>
      <c r="I17" s="44" t="s">
        <v>187</v>
      </c>
      <c r="J17" s="4">
        <v>50</v>
      </c>
      <c r="K17" s="4">
        <f>+L17/J17</f>
        <v>295000</v>
      </c>
      <c r="L17" s="4">
        <v>14750000</v>
      </c>
      <c r="O17" s="62"/>
    </row>
    <row r="18" spans="1:15" ht="63" x14ac:dyDescent="0.25">
      <c r="A18" s="44">
        <v>13</v>
      </c>
      <c r="B18" s="44" t="s">
        <v>215</v>
      </c>
      <c r="C18" s="44" t="s">
        <v>224</v>
      </c>
      <c r="D18" s="44" t="s">
        <v>70</v>
      </c>
      <c r="E18" s="44" t="s">
        <v>71</v>
      </c>
      <c r="F18" s="57" t="s">
        <v>225</v>
      </c>
      <c r="G18" s="44" t="s">
        <v>226</v>
      </c>
      <c r="H18" s="58" t="s">
        <v>227</v>
      </c>
      <c r="I18" s="44" t="s">
        <v>187</v>
      </c>
      <c r="J18" s="4">
        <v>1</v>
      </c>
      <c r="K18" s="4">
        <f>+L18</f>
        <v>500000</v>
      </c>
      <c r="L18" s="4">
        <v>500000</v>
      </c>
      <c r="O18" s="62"/>
    </row>
    <row r="19" spans="1:15" ht="31.5" x14ac:dyDescent="0.25">
      <c r="A19" s="44">
        <v>14</v>
      </c>
      <c r="B19" s="44" t="s">
        <v>215</v>
      </c>
      <c r="C19" s="44" t="s">
        <v>228</v>
      </c>
      <c r="D19" s="44" t="s">
        <v>70</v>
      </c>
      <c r="E19" s="44" t="s">
        <v>71</v>
      </c>
      <c r="F19" s="57" t="s">
        <v>229</v>
      </c>
      <c r="G19" s="44" t="s">
        <v>230</v>
      </c>
      <c r="H19" s="58" t="s">
        <v>231</v>
      </c>
      <c r="I19" s="44" t="s">
        <v>187</v>
      </c>
      <c r="J19" s="4">
        <v>42</v>
      </c>
      <c r="K19" s="4">
        <f t="shared" ref="K19:K44" si="1">+L19/J19</f>
        <v>220000</v>
      </c>
      <c r="L19" s="4">
        <v>9240000</v>
      </c>
      <c r="O19" s="62"/>
    </row>
    <row r="20" spans="1:15" ht="63" x14ac:dyDescent="0.25">
      <c r="A20" s="44">
        <v>15</v>
      </c>
      <c r="B20" s="44" t="s">
        <v>215</v>
      </c>
      <c r="C20" s="44" t="s">
        <v>232</v>
      </c>
      <c r="D20" s="44" t="s">
        <v>70</v>
      </c>
      <c r="E20" s="44" t="s">
        <v>71</v>
      </c>
      <c r="F20" s="57" t="s">
        <v>233</v>
      </c>
      <c r="G20" s="44" t="s">
        <v>234</v>
      </c>
      <c r="H20" s="58" t="s">
        <v>235</v>
      </c>
      <c r="I20" s="44" t="s">
        <v>187</v>
      </c>
      <c r="J20" s="4">
        <v>3</v>
      </c>
      <c r="K20" s="4">
        <f t="shared" si="1"/>
        <v>538888</v>
      </c>
      <c r="L20" s="4">
        <v>1616664</v>
      </c>
      <c r="O20" s="62"/>
    </row>
    <row r="21" spans="1:15" ht="63" x14ac:dyDescent="0.25">
      <c r="A21" s="44">
        <v>16</v>
      </c>
      <c r="B21" s="44" t="s">
        <v>215</v>
      </c>
      <c r="C21" s="44" t="s">
        <v>232</v>
      </c>
      <c r="D21" s="44" t="s">
        <v>70</v>
      </c>
      <c r="E21" s="44" t="s">
        <v>71</v>
      </c>
      <c r="F21" s="57" t="s">
        <v>236</v>
      </c>
      <c r="G21" s="44" t="s">
        <v>234</v>
      </c>
      <c r="H21" s="58" t="s">
        <v>235</v>
      </c>
      <c r="I21" s="44" t="s">
        <v>187</v>
      </c>
      <c r="J21" s="4">
        <v>39</v>
      </c>
      <c r="K21" s="4">
        <f t="shared" si="1"/>
        <v>388000</v>
      </c>
      <c r="L21" s="4">
        <v>15132000</v>
      </c>
      <c r="O21" s="62"/>
    </row>
    <row r="22" spans="1:15" ht="63" x14ac:dyDescent="0.25">
      <c r="A22" s="44">
        <v>17</v>
      </c>
      <c r="B22" s="44" t="s">
        <v>215</v>
      </c>
      <c r="C22" s="44" t="s">
        <v>237</v>
      </c>
      <c r="D22" s="44" t="s">
        <v>70</v>
      </c>
      <c r="E22" s="44" t="s">
        <v>71</v>
      </c>
      <c r="F22" s="57" t="s">
        <v>238</v>
      </c>
      <c r="G22" s="44" t="s">
        <v>239</v>
      </c>
      <c r="H22" s="58" t="s">
        <v>227</v>
      </c>
      <c r="I22" s="44" t="s">
        <v>187</v>
      </c>
      <c r="J22" s="4">
        <v>42</v>
      </c>
      <c r="K22" s="4">
        <f t="shared" si="1"/>
        <v>50000</v>
      </c>
      <c r="L22" s="4">
        <v>2100000</v>
      </c>
      <c r="O22" s="62"/>
    </row>
    <row r="23" spans="1:15" ht="31.5" x14ac:dyDescent="0.25">
      <c r="A23" s="44">
        <v>18</v>
      </c>
      <c r="B23" s="44" t="s">
        <v>215</v>
      </c>
      <c r="C23" s="44" t="s">
        <v>198</v>
      </c>
      <c r="D23" s="44" t="s">
        <v>70</v>
      </c>
      <c r="E23" s="44" t="s">
        <v>71</v>
      </c>
      <c r="F23" s="44" t="s">
        <v>240</v>
      </c>
      <c r="G23" s="44" t="s">
        <v>194</v>
      </c>
      <c r="H23" s="44" t="s">
        <v>195</v>
      </c>
      <c r="I23" s="44" t="s">
        <v>187</v>
      </c>
      <c r="J23" s="4">
        <v>20</v>
      </c>
      <c r="K23" s="4">
        <f t="shared" si="1"/>
        <v>230000</v>
      </c>
      <c r="L23" s="4">
        <v>4600000</v>
      </c>
      <c r="O23" s="62"/>
    </row>
    <row r="24" spans="1:15" ht="31.5" x14ac:dyDescent="0.25">
      <c r="A24" s="44">
        <f>+A23+1</f>
        <v>19</v>
      </c>
      <c r="B24" s="44" t="s">
        <v>215</v>
      </c>
      <c r="C24" s="44" t="s">
        <v>196</v>
      </c>
      <c r="D24" s="44" t="s">
        <v>70</v>
      </c>
      <c r="E24" s="44" t="s">
        <v>71</v>
      </c>
      <c r="F24" s="44" t="s">
        <v>241</v>
      </c>
      <c r="G24" s="44" t="s">
        <v>242</v>
      </c>
      <c r="H24" s="44" t="s">
        <v>243</v>
      </c>
      <c r="I24" s="44" t="s">
        <v>68</v>
      </c>
      <c r="J24" s="4">
        <v>45</v>
      </c>
      <c r="K24" s="4">
        <f t="shared" si="1"/>
        <v>51198</v>
      </c>
      <c r="L24" s="4">
        <v>2303910</v>
      </c>
      <c r="O24" s="62"/>
    </row>
    <row r="25" spans="1:15" ht="63" x14ac:dyDescent="0.25">
      <c r="A25" s="44">
        <f t="shared" ref="A25:A39" si="2">+A24+1</f>
        <v>20</v>
      </c>
      <c r="B25" s="44" t="s">
        <v>215</v>
      </c>
      <c r="C25" s="44" t="s">
        <v>244</v>
      </c>
      <c r="D25" s="44" t="s">
        <v>70</v>
      </c>
      <c r="E25" s="44" t="s">
        <v>71</v>
      </c>
      <c r="F25" s="44" t="s">
        <v>245</v>
      </c>
      <c r="G25" s="44" t="s">
        <v>246</v>
      </c>
      <c r="H25" s="44" t="s">
        <v>247</v>
      </c>
      <c r="I25" s="44" t="s">
        <v>187</v>
      </c>
      <c r="J25" s="4">
        <v>50</v>
      </c>
      <c r="K25" s="4">
        <f t="shared" si="1"/>
        <v>22500</v>
      </c>
      <c r="L25" s="4">
        <v>1125000</v>
      </c>
      <c r="O25" s="62"/>
    </row>
    <row r="26" spans="1:15" ht="78.75" x14ac:dyDescent="0.25">
      <c r="A26" s="44">
        <f t="shared" si="2"/>
        <v>21</v>
      </c>
      <c r="B26" s="44" t="s">
        <v>215</v>
      </c>
      <c r="C26" s="44" t="s">
        <v>248</v>
      </c>
      <c r="D26" s="44" t="s">
        <v>70</v>
      </c>
      <c r="E26" s="44" t="s">
        <v>71</v>
      </c>
      <c r="F26" s="44" t="s">
        <v>249</v>
      </c>
      <c r="G26" s="44" t="s">
        <v>250</v>
      </c>
      <c r="H26" s="44" t="s">
        <v>251</v>
      </c>
      <c r="I26" s="44" t="s">
        <v>187</v>
      </c>
      <c r="J26" s="4">
        <v>30</v>
      </c>
      <c r="K26" s="4">
        <f t="shared" si="1"/>
        <v>31573.333333333332</v>
      </c>
      <c r="L26" s="4">
        <v>947200</v>
      </c>
      <c r="O26" s="62"/>
    </row>
    <row r="27" spans="1:15" ht="47.25" x14ac:dyDescent="0.25">
      <c r="A27" s="44">
        <f t="shared" si="2"/>
        <v>22</v>
      </c>
      <c r="B27" s="44" t="s">
        <v>215</v>
      </c>
      <c r="C27" s="44" t="s">
        <v>252</v>
      </c>
      <c r="D27" s="44" t="s">
        <v>70</v>
      </c>
      <c r="E27" s="44" t="s">
        <v>71</v>
      </c>
      <c r="F27" s="44" t="s">
        <v>253</v>
      </c>
      <c r="G27" s="44" t="s">
        <v>254</v>
      </c>
      <c r="H27" s="44" t="s">
        <v>255</v>
      </c>
      <c r="I27" s="44" t="s">
        <v>187</v>
      </c>
      <c r="J27" s="4">
        <v>100</v>
      </c>
      <c r="K27" s="4">
        <f t="shared" si="1"/>
        <v>9438</v>
      </c>
      <c r="L27" s="4">
        <v>943800</v>
      </c>
      <c r="O27" s="62"/>
    </row>
    <row r="28" spans="1:15" ht="47.25" x14ac:dyDescent="0.25">
      <c r="A28" s="44">
        <f t="shared" si="2"/>
        <v>23</v>
      </c>
      <c r="B28" s="44" t="s">
        <v>215</v>
      </c>
      <c r="C28" s="44" t="s">
        <v>256</v>
      </c>
      <c r="D28" s="44" t="s">
        <v>70</v>
      </c>
      <c r="E28" s="44" t="s">
        <v>71</v>
      </c>
      <c r="F28" s="44" t="s">
        <v>257</v>
      </c>
      <c r="G28" s="44" t="s">
        <v>258</v>
      </c>
      <c r="H28" s="44" t="s">
        <v>259</v>
      </c>
      <c r="I28" s="44" t="s">
        <v>187</v>
      </c>
      <c r="J28" s="4">
        <v>75</v>
      </c>
      <c r="K28" s="4">
        <f t="shared" si="1"/>
        <v>21736</v>
      </c>
      <c r="L28" s="4">
        <v>1630200</v>
      </c>
      <c r="O28" s="62"/>
    </row>
    <row r="29" spans="1:15" ht="47.25" x14ac:dyDescent="0.25">
      <c r="A29" s="44">
        <f t="shared" si="2"/>
        <v>24</v>
      </c>
      <c r="B29" s="44" t="s">
        <v>215</v>
      </c>
      <c r="C29" s="44" t="s">
        <v>196</v>
      </c>
      <c r="D29" s="44" t="s">
        <v>70</v>
      </c>
      <c r="E29" s="44" t="s">
        <v>71</v>
      </c>
      <c r="F29" s="44" t="s">
        <v>260</v>
      </c>
      <c r="G29" s="44" t="s">
        <v>261</v>
      </c>
      <c r="H29" s="44" t="s">
        <v>243</v>
      </c>
      <c r="I29" s="44" t="s">
        <v>68</v>
      </c>
      <c r="J29" s="4">
        <v>45</v>
      </c>
      <c r="K29" s="4">
        <f t="shared" si="1"/>
        <v>48248</v>
      </c>
      <c r="L29" s="4">
        <v>2171160</v>
      </c>
      <c r="O29" s="62"/>
    </row>
    <row r="30" spans="1:15" ht="47.25" x14ac:dyDescent="0.25">
      <c r="A30" s="44">
        <f t="shared" si="2"/>
        <v>25</v>
      </c>
      <c r="B30" s="44" t="s">
        <v>215</v>
      </c>
      <c r="C30" s="44" t="s">
        <v>262</v>
      </c>
      <c r="D30" s="44" t="s">
        <v>70</v>
      </c>
      <c r="E30" s="44" t="s">
        <v>71</v>
      </c>
      <c r="F30" s="44" t="s">
        <v>263</v>
      </c>
      <c r="G30" s="44" t="s">
        <v>264</v>
      </c>
      <c r="H30" s="44" t="s">
        <v>265</v>
      </c>
      <c r="I30" s="44" t="s">
        <v>187</v>
      </c>
      <c r="J30" s="4">
        <v>2</v>
      </c>
      <c r="K30" s="4">
        <f t="shared" si="1"/>
        <v>64500</v>
      </c>
      <c r="L30" s="4">
        <v>129000</v>
      </c>
      <c r="O30" s="62"/>
    </row>
    <row r="31" spans="1:15" ht="63" x14ac:dyDescent="0.25">
      <c r="A31" s="44">
        <f t="shared" si="2"/>
        <v>26</v>
      </c>
      <c r="B31" s="44" t="s">
        <v>215</v>
      </c>
      <c r="C31" s="44" t="s">
        <v>266</v>
      </c>
      <c r="D31" s="44" t="s">
        <v>70</v>
      </c>
      <c r="E31" s="44" t="s">
        <v>71</v>
      </c>
      <c r="F31" s="44" t="s">
        <v>267</v>
      </c>
      <c r="G31" s="44" t="s">
        <v>268</v>
      </c>
      <c r="H31" s="44" t="s">
        <v>269</v>
      </c>
      <c r="I31" s="44" t="s">
        <v>187</v>
      </c>
      <c r="J31" s="4">
        <v>7</v>
      </c>
      <c r="K31" s="4">
        <f t="shared" si="1"/>
        <v>2289980</v>
      </c>
      <c r="L31" s="4">
        <v>16029860</v>
      </c>
      <c r="O31" s="62"/>
    </row>
    <row r="32" spans="1:15" ht="47.25" x14ac:dyDescent="0.25">
      <c r="A32" s="44">
        <f t="shared" si="2"/>
        <v>27</v>
      </c>
      <c r="B32" s="44" t="s">
        <v>215</v>
      </c>
      <c r="C32" s="44" t="s">
        <v>270</v>
      </c>
      <c r="D32" s="44" t="s">
        <v>70</v>
      </c>
      <c r="E32" s="44" t="s">
        <v>71</v>
      </c>
      <c r="F32" s="44" t="s">
        <v>271</v>
      </c>
      <c r="G32" s="44" t="s">
        <v>272</v>
      </c>
      <c r="H32" s="44" t="s">
        <v>273</v>
      </c>
      <c r="I32" s="44" t="s">
        <v>187</v>
      </c>
      <c r="J32" s="4">
        <v>50</v>
      </c>
      <c r="K32" s="4">
        <f t="shared" si="1"/>
        <v>7780</v>
      </c>
      <c r="L32" s="4">
        <v>389000</v>
      </c>
      <c r="O32" s="62"/>
    </row>
    <row r="33" spans="1:15" ht="47.25" x14ac:dyDescent="0.25">
      <c r="A33" s="44">
        <f t="shared" si="2"/>
        <v>28</v>
      </c>
      <c r="B33" s="44" t="s">
        <v>215</v>
      </c>
      <c r="C33" s="44" t="s">
        <v>274</v>
      </c>
      <c r="D33" s="44" t="s">
        <v>70</v>
      </c>
      <c r="E33" s="44" t="s">
        <v>71</v>
      </c>
      <c r="F33" s="44" t="s">
        <v>275</v>
      </c>
      <c r="G33" s="44" t="s">
        <v>276</v>
      </c>
      <c r="H33" s="44" t="s">
        <v>183</v>
      </c>
      <c r="I33" s="44" t="s">
        <v>187</v>
      </c>
      <c r="J33" s="4">
        <v>100</v>
      </c>
      <c r="K33" s="4">
        <f t="shared" si="1"/>
        <v>9000</v>
      </c>
      <c r="L33" s="4">
        <v>900000</v>
      </c>
      <c r="O33" s="62"/>
    </row>
    <row r="34" spans="1:15" ht="63" x14ac:dyDescent="0.25">
      <c r="A34" s="44">
        <f t="shared" si="2"/>
        <v>29</v>
      </c>
      <c r="B34" s="44" t="s">
        <v>215</v>
      </c>
      <c r="C34" s="44" t="s">
        <v>277</v>
      </c>
      <c r="D34" s="44" t="s">
        <v>70</v>
      </c>
      <c r="E34" s="44" t="s">
        <v>71</v>
      </c>
      <c r="F34" s="44" t="s">
        <v>278</v>
      </c>
      <c r="G34" s="44" t="s">
        <v>279</v>
      </c>
      <c r="H34" s="44" t="s">
        <v>280</v>
      </c>
      <c r="I34" s="44" t="s">
        <v>187</v>
      </c>
      <c r="J34" s="4">
        <v>30</v>
      </c>
      <c r="K34" s="4">
        <f t="shared" si="1"/>
        <v>5500</v>
      </c>
      <c r="L34" s="4">
        <v>165000</v>
      </c>
      <c r="O34" s="62"/>
    </row>
    <row r="35" spans="1:15" ht="47.25" x14ac:dyDescent="0.25">
      <c r="A35" s="44">
        <f t="shared" si="2"/>
        <v>30</v>
      </c>
      <c r="B35" s="44" t="s">
        <v>215</v>
      </c>
      <c r="C35" s="44" t="s">
        <v>281</v>
      </c>
      <c r="D35" s="44" t="s">
        <v>70</v>
      </c>
      <c r="E35" s="44" t="s">
        <v>71</v>
      </c>
      <c r="F35" s="44" t="s">
        <v>282</v>
      </c>
      <c r="G35" s="44" t="s">
        <v>283</v>
      </c>
      <c r="H35" s="44" t="s">
        <v>284</v>
      </c>
      <c r="I35" s="44" t="s">
        <v>187</v>
      </c>
      <c r="J35" s="4">
        <v>10</v>
      </c>
      <c r="K35" s="4">
        <f t="shared" si="1"/>
        <v>45440</v>
      </c>
      <c r="L35" s="4">
        <v>454400</v>
      </c>
      <c r="O35" s="62"/>
    </row>
    <row r="36" spans="1:15" ht="63" x14ac:dyDescent="0.25">
      <c r="A36" s="44">
        <f t="shared" si="2"/>
        <v>31</v>
      </c>
      <c r="B36" s="44" t="s">
        <v>215</v>
      </c>
      <c r="C36" s="44" t="s">
        <v>285</v>
      </c>
      <c r="D36" s="44" t="s">
        <v>70</v>
      </c>
      <c r="E36" s="44" t="s">
        <v>71</v>
      </c>
      <c r="F36" s="44" t="s">
        <v>286</v>
      </c>
      <c r="G36" s="44" t="s">
        <v>287</v>
      </c>
      <c r="H36" s="44" t="s">
        <v>288</v>
      </c>
      <c r="I36" s="44" t="s">
        <v>187</v>
      </c>
      <c r="J36" s="4">
        <v>20</v>
      </c>
      <c r="K36" s="4">
        <f t="shared" si="1"/>
        <v>5200</v>
      </c>
      <c r="L36" s="4">
        <v>104000</v>
      </c>
      <c r="O36" s="62"/>
    </row>
    <row r="37" spans="1:15" ht="47.25" x14ac:dyDescent="0.25">
      <c r="A37" s="44">
        <f t="shared" si="2"/>
        <v>32</v>
      </c>
      <c r="B37" s="44" t="s">
        <v>215</v>
      </c>
      <c r="C37" s="44" t="s">
        <v>289</v>
      </c>
      <c r="D37" s="44" t="s">
        <v>70</v>
      </c>
      <c r="E37" s="44" t="s">
        <v>71</v>
      </c>
      <c r="F37" s="44" t="s">
        <v>290</v>
      </c>
      <c r="G37" s="44" t="s">
        <v>291</v>
      </c>
      <c r="H37" s="44" t="s">
        <v>292</v>
      </c>
      <c r="I37" s="44" t="s">
        <v>187</v>
      </c>
      <c r="J37" s="4">
        <v>1</v>
      </c>
      <c r="K37" s="4">
        <f t="shared" si="1"/>
        <v>38000</v>
      </c>
      <c r="L37" s="4">
        <v>38000</v>
      </c>
      <c r="O37" s="62"/>
    </row>
    <row r="38" spans="1:15" ht="63" x14ac:dyDescent="0.25">
      <c r="A38" s="44">
        <f t="shared" si="2"/>
        <v>33</v>
      </c>
      <c r="B38" s="44" t="s">
        <v>215</v>
      </c>
      <c r="C38" s="44" t="s">
        <v>293</v>
      </c>
      <c r="D38" s="44" t="s">
        <v>70</v>
      </c>
      <c r="E38" s="44" t="s">
        <v>71</v>
      </c>
      <c r="F38" s="44" t="s">
        <v>294</v>
      </c>
      <c r="G38" s="44" t="s">
        <v>295</v>
      </c>
      <c r="H38" s="44" t="s">
        <v>296</v>
      </c>
      <c r="I38" s="44" t="s">
        <v>187</v>
      </c>
      <c r="J38" s="4">
        <v>15</v>
      </c>
      <c r="K38" s="4">
        <f t="shared" si="1"/>
        <v>33533</v>
      </c>
      <c r="L38" s="4">
        <v>502995</v>
      </c>
      <c r="O38" s="62"/>
    </row>
    <row r="39" spans="1:15" ht="63" x14ac:dyDescent="0.25">
      <c r="A39" s="44">
        <f t="shared" si="2"/>
        <v>34</v>
      </c>
      <c r="B39" s="44" t="s">
        <v>215</v>
      </c>
      <c r="C39" s="44" t="s">
        <v>297</v>
      </c>
      <c r="D39" s="44" t="s">
        <v>70</v>
      </c>
      <c r="E39" s="44" t="s">
        <v>71</v>
      </c>
      <c r="F39" s="44" t="s">
        <v>298</v>
      </c>
      <c r="G39" s="44" t="s">
        <v>299</v>
      </c>
      <c r="H39" s="44" t="s">
        <v>300</v>
      </c>
      <c r="I39" s="44" t="s">
        <v>187</v>
      </c>
      <c r="J39" s="4">
        <v>6</v>
      </c>
      <c r="K39" s="4">
        <f t="shared" si="1"/>
        <v>127777</v>
      </c>
      <c r="L39" s="4">
        <v>766662</v>
      </c>
      <c r="O39" s="62"/>
    </row>
    <row r="40" spans="1:15" ht="63" x14ac:dyDescent="0.25">
      <c r="A40" s="44">
        <f>+A38+1</f>
        <v>34</v>
      </c>
      <c r="B40" s="44" t="s">
        <v>215</v>
      </c>
      <c r="C40" s="44" t="s">
        <v>301</v>
      </c>
      <c r="D40" s="44" t="s">
        <v>70</v>
      </c>
      <c r="E40" s="44" t="s">
        <v>71</v>
      </c>
      <c r="F40" s="44" t="s">
        <v>302</v>
      </c>
      <c r="G40" s="44" t="s">
        <v>303</v>
      </c>
      <c r="H40" s="44" t="s">
        <v>304</v>
      </c>
      <c r="I40" s="44" t="s">
        <v>187</v>
      </c>
      <c r="J40" s="4">
        <v>1</v>
      </c>
      <c r="K40" s="4">
        <f t="shared" si="1"/>
        <v>85000</v>
      </c>
      <c r="L40" s="4">
        <v>85000</v>
      </c>
      <c r="O40" s="62"/>
    </row>
    <row r="41" spans="1:15" ht="63" x14ac:dyDescent="0.25">
      <c r="A41" s="44">
        <f t="shared" ref="A41:A43" si="3">+A39+1</f>
        <v>35</v>
      </c>
      <c r="B41" s="44" t="s">
        <v>215</v>
      </c>
      <c r="C41" s="44" t="s">
        <v>305</v>
      </c>
      <c r="D41" s="44" t="s">
        <v>61</v>
      </c>
      <c r="E41" s="44" t="s">
        <v>71</v>
      </c>
      <c r="F41" s="57" t="s">
        <v>306</v>
      </c>
      <c r="G41" s="39" t="s">
        <v>307</v>
      </c>
      <c r="H41" s="58">
        <v>3140774294</v>
      </c>
      <c r="I41" s="44" t="s">
        <v>187</v>
      </c>
      <c r="J41" s="4">
        <v>42</v>
      </c>
      <c r="K41" s="4">
        <f t="shared" si="1"/>
        <v>88761.904761904763</v>
      </c>
      <c r="L41" s="4">
        <v>3728000</v>
      </c>
      <c r="O41" s="62"/>
    </row>
    <row r="42" spans="1:15" ht="47.25" x14ac:dyDescent="0.25">
      <c r="A42" s="44">
        <f t="shared" si="3"/>
        <v>35</v>
      </c>
      <c r="B42" s="44" t="s">
        <v>215</v>
      </c>
      <c r="C42" s="44" t="s">
        <v>308</v>
      </c>
      <c r="D42" s="44" t="s">
        <v>61</v>
      </c>
      <c r="E42" s="44" t="s">
        <v>71</v>
      </c>
      <c r="F42" s="57" t="s">
        <v>309</v>
      </c>
      <c r="G42" s="39" t="s">
        <v>310</v>
      </c>
      <c r="H42" s="58" t="s">
        <v>311</v>
      </c>
      <c r="I42" s="44" t="s">
        <v>187</v>
      </c>
      <c r="J42" s="4">
        <v>13</v>
      </c>
      <c r="K42" s="4">
        <f t="shared" si="1"/>
        <v>3409206.153846154</v>
      </c>
      <c r="L42" s="4">
        <v>44319680</v>
      </c>
      <c r="O42" s="62"/>
    </row>
    <row r="43" spans="1:15" ht="63" x14ac:dyDescent="0.25">
      <c r="A43" s="44">
        <f t="shared" si="3"/>
        <v>36</v>
      </c>
      <c r="B43" s="44" t="s">
        <v>215</v>
      </c>
      <c r="C43" s="44" t="s">
        <v>224</v>
      </c>
      <c r="D43" s="44" t="s">
        <v>61</v>
      </c>
      <c r="E43" s="44" t="s">
        <v>73</v>
      </c>
      <c r="F43" s="57" t="s">
        <v>312</v>
      </c>
      <c r="G43" s="39" t="s">
        <v>313</v>
      </c>
      <c r="H43" s="58" t="s">
        <v>314</v>
      </c>
      <c r="I43" s="44" t="s">
        <v>187</v>
      </c>
      <c r="J43" s="4">
        <v>1</v>
      </c>
      <c r="K43" s="4">
        <f t="shared" si="1"/>
        <v>9300000</v>
      </c>
      <c r="L43" s="4">
        <v>9300000</v>
      </c>
      <c r="O43" s="62"/>
    </row>
    <row r="44" spans="1:15" ht="78.75" x14ac:dyDescent="0.25">
      <c r="A44" s="44">
        <v>37</v>
      </c>
      <c r="B44" s="44" t="s">
        <v>215</v>
      </c>
      <c r="C44" s="44" t="s">
        <v>315</v>
      </c>
      <c r="D44" s="44" t="s">
        <v>61</v>
      </c>
      <c r="E44" s="44" t="s">
        <v>73</v>
      </c>
      <c r="F44" s="57" t="s">
        <v>316</v>
      </c>
      <c r="G44" s="39" t="s">
        <v>317</v>
      </c>
      <c r="H44" s="58" t="s">
        <v>318</v>
      </c>
      <c r="I44" s="44" t="s">
        <v>187</v>
      </c>
      <c r="J44" s="4">
        <v>10</v>
      </c>
      <c r="K44" s="4">
        <f t="shared" si="1"/>
        <v>675000</v>
      </c>
      <c r="L44" s="4">
        <v>6750000</v>
      </c>
      <c r="O44" s="62"/>
    </row>
    <row r="45" spans="1:15" ht="72.75" customHeight="1" x14ac:dyDescent="0.25">
      <c r="A45" s="44">
        <f>+A44+1</f>
        <v>38</v>
      </c>
      <c r="B45" s="44" t="s">
        <v>321</v>
      </c>
      <c r="C45" s="44" t="s">
        <v>322</v>
      </c>
      <c r="D45" s="44" t="s">
        <v>70</v>
      </c>
      <c r="E45" s="44" t="s">
        <v>71</v>
      </c>
      <c r="F45" s="57" t="s">
        <v>323</v>
      </c>
      <c r="G45" s="39" t="s">
        <v>324</v>
      </c>
      <c r="H45" s="58" t="s">
        <v>325</v>
      </c>
      <c r="I45" s="44" t="s">
        <v>187</v>
      </c>
      <c r="J45" s="4">
        <v>5</v>
      </c>
      <c r="K45" s="4">
        <f>+L45/J45</f>
        <v>2560000</v>
      </c>
      <c r="L45" s="4">
        <v>12800000</v>
      </c>
      <c r="O45" s="62"/>
    </row>
    <row r="46" spans="1:15" ht="78.75" x14ac:dyDescent="0.25">
      <c r="A46" s="44">
        <f t="shared" ref="A46:A66" si="4">+A45+1</f>
        <v>39</v>
      </c>
      <c r="B46" s="44" t="s">
        <v>321</v>
      </c>
      <c r="C46" s="44" t="s">
        <v>326</v>
      </c>
      <c r="D46" s="44" t="s">
        <v>70</v>
      </c>
      <c r="E46" s="44" t="s">
        <v>71</v>
      </c>
      <c r="F46" s="57" t="s">
        <v>327</v>
      </c>
      <c r="G46" s="39" t="s">
        <v>328</v>
      </c>
      <c r="H46" s="58">
        <v>41602882630024</v>
      </c>
      <c r="I46" s="44" t="s">
        <v>187</v>
      </c>
      <c r="J46" s="4">
        <v>100</v>
      </c>
      <c r="K46" s="4">
        <f t="shared" ref="K46:K92" si="5">+L46/J46</f>
        <v>4160</v>
      </c>
      <c r="L46" s="4">
        <v>416000</v>
      </c>
      <c r="O46" s="62"/>
    </row>
    <row r="47" spans="1:15" ht="63" x14ac:dyDescent="0.25">
      <c r="A47" s="44">
        <f t="shared" si="4"/>
        <v>40</v>
      </c>
      <c r="B47" s="44" t="s">
        <v>321</v>
      </c>
      <c r="C47" s="44" t="s">
        <v>329</v>
      </c>
      <c r="D47" s="44" t="s">
        <v>70</v>
      </c>
      <c r="E47" s="44" t="s">
        <v>71</v>
      </c>
      <c r="F47" s="57" t="s">
        <v>330</v>
      </c>
      <c r="G47" s="39" t="s">
        <v>331</v>
      </c>
      <c r="H47" s="58">
        <v>307048170</v>
      </c>
      <c r="I47" s="44" t="s">
        <v>187</v>
      </c>
      <c r="J47" s="4">
        <v>55</v>
      </c>
      <c r="K47" s="4">
        <f t="shared" si="5"/>
        <v>11454.545454545454</v>
      </c>
      <c r="L47" s="4">
        <v>630000</v>
      </c>
      <c r="O47" s="62"/>
    </row>
    <row r="48" spans="1:15" ht="63" x14ac:dyDescent="0.25">
      <c r="A48" s="44">
        <f t="shared" si="4"/>
        <v>41</v>
      </c>
      <c r="B48" s="44" t="s">
        <v>321</v>
      </c>
      <c r="C48" s="44" t="s">
        <v>332</v>
      </c>
      <c r="D48" s="44" t="s">
        <v>70</v>
      </c>
      <c r="E48" s="44" t="s">
        <v>71</v>
      </c>
      <c r="F48" s="57" t="s">
        <v>333</v>
      </c>
      <c r="G48" s="39" t="s">
        <v>334</v>
      </c>
      <c r="H48" s="58">
        <v>309832635</v>
      </c>
      <c r="I48" s="44" t="s">
        <v>187</v>
      </c>
      <c r="J48" s="4">
        <v>150</v>
      </c>
      <c r="K48" s="4">
        <f t="shared" si="5"/>
        <v>8640</v>
      </c>
      <c r="L48" s="4">
        <v>1296000</v>
      </c>
      <c r="O48" s="62"/>
    </row>
    <row r="49" spans="1:15" ht="47.25" x14ac:dyDescent="0.25">
      <c r="A49" s="44">
        <f t="shared" si="4"/>
        <v>42</v>
      </c>
      <c r="B49" s="44" t="s">
        <v>321</v>
      </c>
      <c r="C49" s="44" t="s">
        <v>335</v>
      </c>
      <c r="D49" s="44" t="s">
        <v>70</v>
      </c>
      <c r="E49" s="44" t="s">
        <v>71</v>
      </c>
      <c r="F49" s="57" t="s">
        <v>336</v>
      </c>
      <c r="G49" s="39" t="s">
        <v>337</v>
      </c>
      <c r="H49" s="58">
        <v>309733085</v>
      </c>
      <c r="I49" s="44" t="s">
        <v>187</v>
      </c>
      <c r="J49" s="4">
        <v>400</v>
      </c>
      <c r="K49" s="4">
        <f t="shared" si="5"/>
        <v>5900</v>
      </c>
      <c r="L49" s="4">
        <v>2360000</v>
      </c>
      <c r="O49" s="62"/>
    </row>
    <row r="50" spans="1:15" ht="63" x14ac:dyDescent="0.25">
      <c r="A50" s="44">
        <f t="shared" si="4"/>
        <v>43</v>
      </c>
      <c r="B50" s="44" t="s">
        <v>321</v>
      </c>
      <c r="C50" s="44" t="s">
        <v>338</v>
      </c>
      <c r="D50" s="44" t="s">
        <v>70</v>
      </c>
      <c r="E50" s="44" t="s">
        <v>71</v>
      </c>
      <c r="F50" s="57" t="s">
        <v>339</v>
      </c>
      <c r="G50" s="39" t="s">
        <v>340</v>
      </c>
      <c r="H50" s="58">
        <v>303076955</v>
      </c>
      <c r="I50" s="44" t="s">
        <v>187</v>
      </c>
      <c r="J50" s="4">
        <v>1</v>
      </c>
      <c r="K50" s="4">
        <f t="shared" si="5"/>
        <v>3099940</v>
      </c>
      <c r="L50" s="4">
        <v>3099940</v>
      </c>
      <c r="O50" s="62"/>
    </row>
    <row r="51" spans="1:15" ht="63" x14ac:dyDescent="0.25">
      <c r="A51" s="44">
        <f t="shared" si="4"/>
        <v>44</v>
      </c>
      <c r="B51" s="44" t="s">
        <v>321</v>
      </c>
      <c r="C51" s="44" t="s">
        <v>341</v>
      </c>
      <c r="D51" s="44" t="s">
        <v>70</v>
      </c>
      <c r="E51" s="44" t="s">
        <v>71</v>
      </c>
      <c r="F51" s="57" t="s">
        <v>342</v>
      </c>
      <c r="G51" s="39" t="s">
        <v>343</v>
      </c>
      <c r="H51" s="58">
        <v>307573224</v>
      </c>
      <c r="I51" s="44" t="s">
        <v>68</v>
      </c>
      <c r="J51" s="4">
        <v>45</v>
      </c>
      <c r="K51" s="4">
        <f t="shared" si="5"/>
        <v>53000</v>
      </c>
      <c r="L51" s="4">
        <v>2385000</v>
      </c>
      <c r="O51" s="62"/>
    </row>
    <row r="52" spans="1:15" ht="63" x14ac:dyDescent="0.25">
      <c r="A52" s="44">
        <f t="shared" si="4"/>
        <v>45</v>
      </c>
      <c r="B52" s="44" t="s">
        <v>321</v>
      </c>
      <c r="C52" s="44" t="s">
        <v>344</v>
      </c>
      <c r="D52" s="44" t="s">
        <v>70</v>
      </c>
      <c r="E52" s="44" t="s">
        <v>71</v>
      </c>
      <c r="F52" s="57" t="s">
        <v>345</v>
      </c>
      <c r="G52" s="39" t="s">
        <v>346</v>
      </c>
      <c r="H52" s="58">
        <v>30611920251822</v>
      </c>
      <c r="I52" s="44" t="s">
        <v>187</v>
      </c>
      <c r="J52" s="4">
        <v>2</v>
      </c>
      <c r="K52" s="4">
        <f t="shared" si="5"/>
        <v>990000</v>
      </c>
      <c r="L52" s="4">
        <v>1980000</v>
      </c>
      <c r="O52" s="62"/>
    </row>
    <row r="53" spans="1:15" ht="63" x14ac:dyDescent="0.25">
      <c r="A53" s="44">
        <f t="shared" si="4"/>
        <v>46</v>
      </c>
      <c r="B53" s="44" t="s">
        <v>321</v>
      </c>
      <c r="C53" s="44" t="s">
        <v>347</v>
      </c>
      <c r="D53" s="44" t="s">
        <v>70</v>
      </c>
      <c r="E53" s="44" t="s">
        <v>71</v>
      </c>
      <c r="F53" s="57" t="s">
        <v>348</v>
      </c>
      <c r="G53" s="39" t="s">
        <v>349</v>
      </c>
      <c r="H53" s="58">
        <v>453218733</v>
      </c>
      <c r="I53" s="44" t="s">
        <v>187</v>
      </c>
      <c r="J53" s="4">
        <v>120</v>
      </c>
      <c r="K53" s="4">
        <f t="shared" si="5"/>
        <v>45000</v>
      </c>
      <c r="L53" s="4">
        <v>5400000</v>
      </c>
      <c r="O53" s="62"/>
    </row>
    <row r="54" spans="1:15" ht="63" x14ac:dyDescent="0.25">
      <c r="A54" s="44">
        <f t="shared" si="4"/>
        <v>47</v>
      </c>
      <c r="B54" s="44" t="s">
        <v>321</v>
      </c>
      <c r="C54" s="44" t="s">
        <v>350</v>
      </c>
      <c r="D54" s="44" t="s">
        <v>70</v>
      </c>
      <c r="E54" s="44" t="s">
        <v>71</v>
      </c>
      <c r="F54" s="57" t="s">
        <v>351</v>
      </c>
      <c r="G54" s="39" t="s">
        <v>352</v>
      </c>
      <c r="H54" s="58">
        <v>308946944</v>
      </c>
      <c r="I54" s="44" t="s">
        <v>68</v>
      </c>
      <c r="J54" s="4">
        <v>70</v>
      </c>
      <c r="K54" s="4">
        <f t="shared" si="5"/>
        <v>42501</v>
      </c>
      <c r="L54" s="4">
        <v>2975070</v>
      </c>
      <c r="O54" s="62"/>
    </row>
    <row r="55" spans="1:15" ht="63" x14ac:dyDescent="0.25">
      <c r="A55" s="44">
        <f t="shared" si="4"/>
        <v>48</v>
      </c>
      <c r="B55" s="44" t="s">
        <v>321</v>
      </c>
      <c r="C55" s="44" t="s">
        <v>237</v>
      </c>
      <c r="D55" s="44" t="s">
        <v>70</v>
      </c>
      <c r="E55" s="44" t="s">
        <v>71</v>
      </c>
      <c r="F55" s="57" t="s">
        <v>353</v>
      </c>
      <c r="G55" s="39" t="s">
        <v>354</v>
      </c>
      <c r="H55" s="58">
        <v>306778736</v>
      </c>
      <c r="I55" s="44" t="s">
        <v>68</v>
      </c>
      <c r="J55" s="4">
        <v>1150</v>
      </c>
      <c r="K55" s="4">
        <f t="shared" si="5"/>
        <v>5608.695652173913</v>
      </c>
      <c r="L55" s="4">
        <v>6450000</v>
      </c>
      <c r="O55" s="62"/>
    </row>
    <row r="56" spans="1:15" ht="47.25" x14ac:dyDescent="0.25">
      <c r="A56" s="44">
        <f t="shared" si="4"/>
        <v>49</v>
      </c>
      <c r="B56" s="44" t="s">
        <v>321</v>
      </c>
      <c r="C56" s="44" t="s">
        <v>355</v>
      </c>
      <c r="D56" s="44" t="s">
        <v>70</v>
      </c>
      <c r="E56" s="44" t="s">
        <v>71</v>
      </c>
      <c r="F56" s="57" t="s">
        <v>356</v>
      </c>
      <c r="G56" s="39" t="s">
        <v>357</v>
      </c>
      <c r="H56" s="58">
        <v>307994490</v>
      </c>
      <c r="I56" s="44" t="s">
        <v>187</v>
      </c>
      <c r="J56" s="4">
        <v>15</v>
      </c>
      <c r="K56" s="4">
        <f t="shared" si="5"/>
        <v>88888</v>
      </c>
      <c r="L56" s="4">
        <v>1333320</v>
      </c>
      <c r="O56" s="62"/>
    </row>
    <row r="57" spans="1:15" ht="157.5" x14ac:dyDescent="0.25">
      <c r="A57" s="44">
        <f t="shared" si="4"/>
        <v>50</v>
      </c>
      <c r="B57" s="44" t="s">
        <v>321</v>
      </c>
      <c r="C57" s="44" t="s">
        <v>456</v>
      </c>
      <c r="D57" s="44" t="s">
        <v>70</v>
      </c>
      <c r="E57" s="44" t="s">
        <v>457</v>
      </c>
      <c r="F57" s="57" t="s">
        <v>458</v>
      </c>
      <c r="G57" s="39" t="s">
        <v>459</v>
      </c>
      <c r="H57" s="58" t="s">
        <v>460</v>
      </c>
      <c r="I57" s="44" t="s">
        <v>187</v>
      </c>
      <c r="J57" s="41">
        <v>147460</v>
      </c>
      <c r="K57" s="4">
        <f t="shared" si="5"/>
        <v>157969.01839820968</v>
      </c>
      <c r="L57" s="4">
        <v>23294111453</v>
      </c>
      <c r="O57" s="62"/>
    </row>
    <row r="58" spans="1:15" ht="63" x14ac:dyDescent="0.25">
      <c r="A58" s="44">
        <f t="shared" si="4"/>
        <v>51</v>
      </c>
      <c r="B58" s="44" t="s">
        <v>321</v>
      </c>
      <c r="C58" s="44" t="s">
        <v>358</v>
      </c>
      <c r="D58" s="44" t="s">
        <v>67</v>
      </c>
      <c r="E58" s="44" t="s">
        <v>71</v>
      </c>
      <c r="F58" s="57" t="s">
        <v>359</v>
      </c>
      <c r="G58" s="39" t="s">
        <v>349</v>
      </c>
      <c r="H58" s="58">
        <v>453218733</v>
      </c>
      <c r="I58" s="44" t="s">
        <v>187</v>
      </c>
      <c r="J58" s="4">
        <v>125</v>
      </c>
      <c r="K58" s="4">
        <f t="shared" si="5"/>
        <v>49000</v>
      </c>
      <c r="L58" s="4">
        <v>6125000</v>
      </c>
      <c r="O58" s="62"/>
    </row>
    <row r="59" spans="1:15" ht="47.25" x14ac:dyDescent="0.25">
      <c r="A59" s="44">
        <f t="shared" si="4"/>
        <v>52</v>
      </c>
      <c r="B59" s="44" t="s">
        <v>321</v>
      </c>
      <c r="C59" s="44" t="s">
        <v>360</v>
      </c>
      <c r="D59" s="44" t="s">
        <v>67</v>
      </c>
      <c r="E59" s="44" t="s">
        <v>71</v>
      </c>
      <c r="F59" s="57" t="s">
        <v>361</v>
      </c>
      <c r="G59" s="39" t="s">
        <v>362</v>
      </c>
      <c r="H59" s="58">
        <v>307785996</v>
      </c>
      <c r="I59" s="44" t="s">
        <v>187</v>
      </c>
      <c r="J59" s="4">
        <v>100</v>
      </c>
      <c r="K59" s="4">
        <f t="shared" si="5"/>
        <v>14900</v>
      </c>
      <c r="L59" s="4">
        <v>1490000</v>
      </c>
      <c r="O59" s="62"/>
    </row>
    <row r="60" spans="1:15" ht="47.25" x14ac:dyDescent="0.25">
      <c r="A60" s="44">
        <f t="shared" si="4"/>
        <v>53</v>
      </c>
      <c r="B60" s="44" t="s">
        <v>321</v>
      </c>
      <c r="C60" s="44" t="s">
        <v>363</v>
      </c>
      <c r="D60" s="44" t="s">
        <v>67</v>
      </c>
      <c r="E60" s="44" t="s">
        <v>71</v>
      </c>
      <c r="F60" s="57" t="s">
        <v>364</v>
      </c>
      <c r="G60" s="39" t="s">
        <v>365</v>
      </c>
      <c r="H60" s="58">
        <v>303465075</v>
      </c>
      <c r="I60" s="44" t="s">
        <v>187</v>
      </c>
      <c r="J60" s="4">
        <v>1</v>
      </c>
      <c r="K60" s="4">
        <f t="shared" si="5"/>
        <v>270000</v>
      </c>
      <c r="L60" s="4">
        <v>270000</v>
      </c>
      <c r="O60" s="62"/>
    </row>
    <row r="61" spans="1:15" ht="63" x14ac:dyDescent="0.25">
      <c r="A61" s="44">
        <f t="shared" si="4"/>
        <v>54</v>
      </c>
      <c r="B61" s="44" t="s">
        <v>321</v>
      </c>
      <c r="C61" s="44" t="s">
        <v>366</v>
      </c>
      <c r="D61" s="44" t="s">
        <v>67</v>
      </c>
      <c r="E61" s="44" t="s">
        <v>71</v>
      </c>
      <c r="F61" s="57" t="s">
        <v>367</v>
      </c>
      <c r="G61" s="39" t="s">
        <v>368</v>
      </c>
      <c r="H61" s="58">
        <v>304656802</v>
      </c>
      <c r="I61" s="44" t="s">
        <v>187</v>
      </c>
      <c r="J61" s="4">
        <v>1</v>
      </c>
      <c r="K61" s="4">
        <f t="shared" si="5"/>
        <v>12000000</v>
      </c>
      <c r="L61" s="4">
        <v>12000000</v>
      </c>
      <c r="O61" s="62"/>
    </row>
    <row r="62" spans="1:15" ht="63" x14ac:dyDescent="0.25">
      <c r="A62" s="44">
        <f t="shared" si="4"/>
        <v>55</v>
      </c>
      <c r="B62" s="44" t="s">
        <v>321</v>
      </c>
      <c r="C62" s="44" t="s">
        <v>369</v>
      </c>
      <c r="D62" s="44" t="s">
        <v>67</v>
      </c>
      <c r="E62" s="44" t="s">
        <v>71</v>
      </c>
      <c r="F62" s="57" t="s">
        <v>370</v>
      </c>
      <c r="G62" s="39" t="s">
        <v>371</v>
      </c>
      <c r="H62" s="58">
        <v>306894560</v>
      </c>
      <c r="I62" s="44" t="s">
        <v>187</v>
      </c>
      <c r="J62" s="4">
        <v>1000</v>
      </c>
      <c r="K62" s="4">
        <f t="shared" si="5"/>
        <v>1150</v>
      </c>
      <c r="L62" s="4">
        <v>1150000</v>
      </c>
      <c r="O62" s="62"/>
    </row>
    <row r="63" spans="1:15" ht="78.75" x14ac:dyDescent="0.25">
      <c r="A63" s="44">
        <f t="shared" si="4"/>
        <v>56</v>
      </c>
      <c r="B63" s="44" t="s">
        <v>321</v>
      </c>
      <c r="C63" s="44" t="s">
        <v>372</v>
      </c>
      <c r="D63" s="44" t="s">
        <v>67</v>
      </c>
      <c r="E63" s="44" t="s">
        <v>71</v>
      </c>
      <c r="F63" s="57" t="s">
        <v>373</v>
      </c>
      <c r="G63" s="39" t="s">
        <v>374</v>
      </c>
      <c r="H63" s="58">
        <v>201928254</v>
      </c>
      <c r="I63" s="44" t="s">
        <v>187</v>
      </c>
      <c r="J63" s="4">
        <v>3</v>
      </c>
      <c r="K63" s="4">
        <f t="shared" si="5"/>
        <v>750000</v>
      </c>
      <c r="L63" s="4">
        <v>2250000</v>
      </c>
      <c r="O63" s="62"/>
    </row>
    <row r="64" spans="1:15" ht="47.25" x14ac:dyDescent="0.25">
      <c r="A64" s="44">
        <f t="shared" si="4"/>
        <v>57</v>
      </c>
      <c r="B64" s="44" t="s">
        <v>321</v>
      </c>
      <c r="C64" s="44" t="s">
        <v>375</v>
      </c>
      <c r="D64" s="44" t="s">
        <v>67</v>
      </c>
      <c r="E64" s="44" t="s">
        <v>71</v>
      </c>
      <c r="F64" s="57" t="s">
        <v>376</v>
      </c>
      <c r="G64" s="39" t="s">
        <v>374</v>
      </c>
      <c r="H64" s="58">
        <v>201928254</v>
      </c>
      <c r="I64" s="44" t="s">
        <v>187</v>
      </c>
      <c r="J64" s="4">
        <v>1</v>
      </c>
      <c r="K64" s="4">
        <f t="shared" si="5"/>
        <v>450000</v>
      </c>
      <c r="L64" s="4">
        <v>450000</v>
      </c>
      <c r="O64" s="62"/>
    </row>
    <row r="65" spans="1:15" ht="63" x14ac:dyDescent="0.25">
      <c r="A65" s="44">
        <f t="shared" si="4"/>
        <v>58</v>
      </c>
      <c r="B65" s="44" t="s">
        <v>321</v>
      </c>
      <c r="C65" s="44" t="s">
        <v>377</v>
      </c>
      <c r="D65" s="44" t="s">
        <v>67</v>
      </c>
      <c r="E65" s="44" t="s">
        <v>71</v>
      </c>
      <c r="F65" s="57" t="s">
        <v>378</v>
      </c>
      <c r="G65" s="39" t="s">
        <v>379</v>
      </c>
      <c r="H65" s="58">
        <v>307010820</v>
      </c>
      <c r="I65" s="44" t="s">
        <v>187</v>
      </c>
      <c r="J65" s="4">
        <v>2</v>
      </c>
      <c r="K65" s="4">
        <f t="shared" si="5"/>
        <v>350000</v>
      </c>
      <c r="L65" s="4">
        <v>700000</v>
      </c>
      <c r="O65" s="62"/>
    </row>
    <row r="66" spans="1:15" ht="47.25" x14ac:dyDescent="0.25">
      <c r="A66" s="44">
        <f t="shared" si="4"/>
        <v>59</v>
      </c>
      <c r="B66" s="44" t="s">
        <v>321</v>
      </c>
      <c r="C66" s="44" t="s">
        <v>380</v>
      </c>
      <c r="D66" s="44" t="s">
        <v>67</v>
      </c>
      <c r="E66" s="44" t="s">
        <v>71</v>
      </c>
      <c r="F66" s="57" t="s">
        <v>381</v>
      </c>
      <c r="G66" s="39" t="s">
        <v>374</v>
      </c>
      <c r="H66" s="58">
        <v>201928254</v>
      </c>
      <c r="I66" s="44" t="s">
        <v>187</v>
      </c>
      <c r="J66" s="4">
        <v>10</v>
      </c>
      <c r="K66" s="4">
        <f t="shared" si="5"/>
        <v>40000</v>
      </c>
      <c r="L66" s="4">
        <v>400000</v>
      </c>
      <c r="O66" s="62"/>
    </row>
    <row r="67" spans="1:15" ht="63" x14ac:dyDescent="0.25">
      <c r="A67" s="44">
        <f>+A66+1</f>
        <v>60</v>
      </c>
      <c r="B67" s="44" t="s">
        <v>321</v>
      </c>
      <c r="C67" s="44" t="s">
        <v>382</v>
      </c>
      <c r="D67" s="44" t="s">
        <v>67</v>
      </c>
      <c r="E67" s="44" t="s">
        <v>71</v>
      </c>
      <c r="F67" s="57" t="s">
        <v>383</v>
      </c>
      <c r="G67" s="39" t="s">
        <v>384</v>
      </c>
      <c r="H67" s="58">
        <v>302714454</v>
      </c>
      <c r="I67" s="44" t="s">
        <v>187</v>
      </c>
      <c r="J67" s="4">
        <v>16</v>
      </c>
      <c r="K67" s="4">
        <f t="shared" si="5"/>
        <v>276000</v>
      </c>
      <c r="L67" s="4">
        <v>4416000</v>
      </c>
      <c r="O67" s="62"/>
    </row>
    <row r="68" spans="1:15" ht="47.25" x14ac:dyDescent="0.25">
      <c r="A68" s="44">
        <f t="shared" ref="A68:A92" si="6">+A67+1</f>
        <v>61</v>
      </c>
      <c r="B68" s="44" t="s">
        <v>465</v>
      </c>
      <c r="C68" s="44" t="s">
        <v>220</v>
      </c>
      <c r="D68" s="44" t="s">
        <v>70</v>
      </c>
      <c r="E68" s="44" t="s">
        <v>71</v>
      </c>
      <c r="F68" s="57" t="s">
        <v>479</v>
      </c>
      <c r="G68" s="39" t="s">
        <v>480</v>
      </c>
      <c r="H68" s="58">
        <v>309892110</v>
      </c>
      <c r="I68" s="44" t="s">
        <v>187</v>
      </c>
      <c r="J68" s="53">
        <v>70</v>
      </c>
      <c r="K68" s="53">
        <f t="shared" si="5"/>
        <v>278000</v>
      </c>
      <c r="L68" s="4">
        <v>19460000</v>
      </c>
      <c r="O68" s="62"/>
    </row>
    <row r="69" spans="1:15" ht="72" customHeight="1" x14ac:dyDescent="0.25">
      <c r="A69" s="44">
        <f t="shared" si="6"/>
        <v>62</v>
      </c>
      <c r="B69" s="44" t="s">
        <v>465</v>
      </c>
      <c r="C69" s="44" t="s">
        <v>481</v>
      </c>
      <c r="D69" s="44" t="s">
        <v>70</v>
      </c>
      <c r="E69" s="44" t="s">
        <v>71</v>
      </c>
      <c r="F69" s="57" t="s">
        <v>482</v>
      </c>
      <c r="G69" s="39" t="s">
        <v>483</v>
      </c>
      <c r="H69" s="58" t="s">
        <v>484</v>
      </c>
      <c r="I69" s="44" t="s">
        <v>187</v>
      </c>
      <c r="J69" s="53">
        <v>70</v>
      </c>
      <c r="K69" s="53">
        <f t="shared" si="5"/>
        <v>330000.3</v>
      </c>
      <c r="L69" s="4">
        <v>23100021</v>
      </c>
      <c r="O69" s="62"/>
    </row>
    <row r="70" spans="1:15" ht="63" x14ac:dyDescent="0.25">
      <c r="A70" s="44">
        <f t="shared" si="6"/>
        <v>63</v>
      </c>
      <c r="B70" s="44" t="s">
        <v>465</v>
      </c>
      <c r="C70" s="44" t="s">
        <v>237</v>
      </c>
      <c r="D70" s="44" t="s">
        <v>70</v>
      </c>
      <c r="E70" s="44" t="s">
        <v>71</v>
      </c>
      <c r="F70" s="57" t="s">
        <v>485</v>
      </c>
      <c r="G70" s="39" t="s">
        <v>486</v>
      </c>
      <c r="H70" s="58" t="s">
        <v>487</v>
      </c>
      <c r="I70" s="44" t="s">
        <v>187</v>
      </c>
      <c r="J70" s="53">
        <v>95</v>
      </c>
      <c r="K70" s="53">
        <f t="shared" si="5"/>
        <v>25000</v>
      </c>
      <c r="L70" s="4">
        <v>2375000</v>
      </c>
      <c r="O70" s="62"/>
    </row>
    <row r="71" spans="1:15" ht="47.25" x14ac:dyDescent="0.25">
      <c r="A71" s="44">
        <f t="shared" si="6"/>
        <v>64</v>
      </c>
      <c r="B71" s="44" t="s">
        <v>465</v>
      </c>
      <c r="C71" s="44" t="s">
        <v>488</v>
      </c>
      <c r="D71" s="44" t="s">
        <v>70</v>
      </c>
      <c r="E71" s="44" t="s">
        <v>71</v>
      </c>
      <c r="F71" s="57" t="s">
        <v>489</v>
      </c>
      <c r="G71" s="39" t="s">
        <v>490</v>
      </c>
      <c r="H71" s="58" t="s">
        <v>491</v>
      </c>
      <c r="I71" s="44" t="s">
        <v>187</v>
      </c>
      <c r="J71" s="53">
        <v>20</v>
      </c>
      <c r="K71" s="53">
        <f t="shared" si="5"/>
        <v>22141</v>
      </c>
      <c r="L71" s="4">
        <v>442820</v>
      </c>
      <c r="O71" s="62"/>
    </row>
    <row r="72" spans="1:15" ht="47.25" x14ac:dyDescent="0.25">
      <c r="A72" s="44">
        <f t="shared" si="6"/>
        <v>65</v>
      </c>
      <c r="B72" s="44" t="s">
        <v>465</v>
      </c>
      <c r="C72" s="44" t="s">
        <v>492</v>
      </c>
      <c r="D72" s="44" t="s">
        <v>70</v>
      </c>
      <c r="E72" s="44" t="s">
        <v>71</v>
      </c>
      <c r="F72" s="57" t="s">
        <v>493</v>
      </c>
      <c r="G72" s="39" t="s">
        <v>283</v>
      </c>
      <c r="H72" s="58" t="s">
        <v>284</v>
      </c>
      <c r="I72" s="44" t="s">
        <v>187</v>
      </c>
      <c r="J72" s="53">
        <v>100</v>
      </c>
      <c r="K72" s="53">
        <f t="shared" si="5"/>
        <v>6541</v>
      </c>
      <c r="L72" s="4">
        <v>654100</v>
      </c>
      <c r="O72" s="62"/>
    </row>
    <row r="73" spans="1:15" ht="47.25" x14ac:dyDescent="0.25">
      <c r="A73" s="44">
        <f t="shared" si="6"/>
        <v>66</v>
      </c>
      <c r="B73" s="44" t="s">
        <v>465</v>
      </c>
      <c r="C73" s="44" t="s">
        <v>494</v>
      </c>
      <c r="D73" s="44" t="s">
        <v>70</v>
      </c>
      <c r="E73" s="44" t="s">
        <v>71</v>
      </c>
      <c r="F73" s="57" t="s">
        <v>495</v>
      </c>
      <c r="G73" s="39" t="s">
        <v>490</v>
      </c>
      <c r="H73" s="58" t="s">
        <v>491</v>
      </c>
      <c r="I73" s="44" t="s">
        <v>187</v>
      </c>
      <c r="J73" s="53">
        <v>1000</v>
      </c>
      <c r="K73" s="53">
        <f t="shared" si="5"/>
        <v>701</v>
      </c>
      <c r="L73" s="4">
        <v>701000</v>
      </c>
      <c r="O73" s="62"/>
    </row>
    <row r="74" spans="1:15" ht="47.25" x14ac:dyDescent="0.25">
      <c r="A74" s="44">
        <f t="shared" si="6"/>
        <v>67</v>
      </c>
      <c r="B74" s="44" t="s">
        <v>465</v>
      </c>
      <c r="C74" s="44" t="s">
        <v>496</v>
      </c>
      <c r="D74" s="44" t="s">
        <v>70</v>
      </c>
      <c r="E74" s="44" t="s">
        <v>71</v>
      </c>
      <c r="F74" s="57" t="s">
        <v>497</v>
      </c>
      <c r="G74" s="39" t="s">
        <v>283</v>
      </c>
      <c r="H74" s="58" t="s">
        <v>284</v>
      </c>
      <c r="I74" s="44" t="s">
        <v>187</v>
      </c>
      <c r="J74" s="53">
        <v>100</v>
      </c>
      <c r="K74" s="53">
        <f t="shared" si="5"/>
        <v>3850</v>
      </c>
      <c r="L74" s="4">
        <v>385000</v>
      </c>
      <c r="O74" s="62"/>
    </row>
    <row r="75" spans="1:15" ht="63" x14ac:dyDescent="0.25">
      <c r="A75" s="44">
        <f t="shared" si="6"/>
        <v>68</v>
      </c>
      <c r="B75" s="44" t="s">
        <v>465</v>
      </c>
      <c r="C75" s="44" t="s">
        <v>498</v>
      </c>
      <c r="D75" s="44" t="s">
        <v>70</v>
      </c>
      <c r="E75" s="44" t="s">
        <v>71</v>
      </c>
      <c r="F75" s="57" t="s">
        <v>499</v>
      </c>
      <c r="G75" s="39" t="s">
        <v>500</v>
      </c>
      <c r="H75" s="58" t="s">
        <v>501</v>
      </c>
      <c r="I75" s="44" t="s">
        <v>187</v>
      </c>
      <c r="J75" s="53">
        <v>70</v>
      </c>
      <c r="K75" s="53">
        <f t="shared" si="5"/>
        <v>9999</v>
      </c>
      <c r="L75" s="4">
        <v>699930</v>
      </c>
      <c r="O75" s="62"/>
    </row>
    <row r="76" spans="1:15" ht="63" x14ac:dyDescent="0.25">
      <c r="A76" s="44">
        <f t="shared" si="6"/>
        <v>69</v>
      </c>
      <c r="B76" s="44" t="s">
        <v>465</v>
      </c>
      <c r="C76" s="44" t="s">
        <v>502</v>
      </c>
      <c r="D76" s="44" t="s">
        <v>70</v>
      </c>
      <c r="E76" s="44" t="s">
        <v>71</v>
      </c>
      <c r="F76" s="57" t="s">
        <v>503</v>
      </c>
      <c r="G76" s="39" t="s">
        <v>504</v>
      </c>
      <c r="H76" s="58" t="s">
        <v>505</v>
      </c>
      <c r="I76" s="44" t="s">
        <v>187</v>
      </c>
      <c r="J76" s="53">
        <v>70</v>
      </c>
      <c r="K76" s="53">
        <f t="shared" si="5"/>
        <v>24693</v>
      </c>
      <c r="L76" s="4">
        <v>1728510</v>
      </c>
      <c r="O76" s="62"/>
    </row>
    <row r="77" spans="1:15" ht="47.25" x14ac:dyDescent="0.25">
      <c r="A77" s="44">
        <f t="shared" si="6"/>
        <v>70</v>
      </c>
      <c r="B77" s="44" t="s">
        <v>465</v>
      </c>
      <c r="C77" s="44" t="s">
        <v>506</v>
      </c>
      <c r="D77" s="44" t="s">
        <v>70</v>
      </c>
      <c r="E77" s="44" t="s">
        <v>71</v>
      </c>
      <c r="F77" s="57" t="s">
        <v>507</v>
      </c>
      <c r="G77" s="39" t="s">
        <v>490</v>
      </c>
      <c r="H77" s="58" t="s">
        <v>491</v>
      </c>
      <c r="I77" s="44" t="s">
        <v>187</v>
      </c>
      <c r="J77" s="53">
        <v>70</v>
      </c>
      <c r="K77" s="53">
        <f t="shared" si="5"/>
        <v>23541</v>
      </c>
      <c r="L77" s="4">
        <v>1647870</v>
      </c>
      <c r="O77" s="62"/>
    </row>
    <row r="78" spans="1:15" ht="47.25" x14ac:dyDescent="0.25">
      <c r="A78" s="44">
        <f t="shared" si="6"/>
        <v>71</v>
      </c>
      <c r="B78" s="44" t="s">
        <v>465</v>
      </c>
      <c r="C78" s="44" t="s">
        <v>508</v>
      </c>
      <c r="D78" s="44" t="s">
        <v>70</v>
      </c>
      <c r="E78" s="44" t="s">
        <v>71</v>
      </c>
      <c r="F78" s="57" t="s">
        <v>509</v>
      </c>
      <c r="G78" s="39" t="s">
        <v>490</v>
      </c>
      <c r="H78" s="58" t="s">
        <v>491</v>
      </c>
      <c r="I78" s="44" t="s">
        <v>187</v>
      </c>
      <c r="J78" s="53">
        <v>18</v>
      </c>
      <c r="K78" s="53">
        <f t="shared" si="5"/>
        <v>97541</v>
      </c>
      <c r="L78" s="4">
        <v>1755738</v>
      </c>
      <c r="O78" s="62"/>
    </row>
    <row r="79" spans="1:15" ht="47.25" x14ac:dyDescent="0.25">
      <c r="A79" s="44">
        <f t="shared" si="6"/>
        <v>72</v>
      </c>
      <c r="B79" s="44" t="s">
        <v>465</v>
      </c>
      <c r="C79" s="44" t="s">
        <v>510</v>
      </c>
      <c r="D79" s="44" t="s">
        <v>70</v>
      </c>
      <c r="E79" s="44" t="s">
        <v>71</v>
      </c>
      <c r="F79" s="57" t="s">
        <v>511</v>
      </c>
      <c r="G79" s="39" t="s">
        <v>490</v>
      </c>
      <c r="H79" s="58" t="s">
        <v>491</v>
      </c>
      <c r="I79" s="44" t="s">
        <v>187</v>
      </c>
      <c r="J79" s="53">
        <v>50</v>
      </c>
      <c r="K79" s="53">
        <f t="shared" si="5"/>
        <v>26541</v>
      </c>
      <c r="L79" s="4">
        <v>1327050</v>
      </c>
      <c r="O79" s="62"/>
    </row>
    <row r="80" spans="1:15" ht="47.25" x14ac:dyDescent="0.25">
      <c r="A80" s="44">
        <f t="shared" si="6"/>
        <v>73</v>
      </c>
      <c r="B80" s="44" t="s">
        <v>465</v>
      </c>
      <c r="C80" s="44" t="s">
        <v>341</v>
      </c>
      <c r="D80" s="44" t="s">
        <v>70</v>
      </c>
      <c r="E80" s="44" t="s">
        <v>71</v>
      </c>
      <c r="F80" s="57" t="s">
        <v>512</v>
      </c>
      <c r="G80" s="39" t="s">
        <v>513</v>
      </c>
      <c r="H80" s="58" t="s">
        <v>514</v>
      </c>
      <c r="I80" s="44" t="s">
        <v>68</v>
      </c>
      <c r="J80" s="53">
        <v>141</v>
      </c>
      <c r="K80" s="53">
        <f t="shared" si="5"/>
        <v>50190</v>
      </c>
      <c r="L80" s="4">
        <v>7076790</v>
      </c>
      <c r="O80" s="62"/>
    </row>
    <row r="81" spans="1:15" ht="63" x14ac:dyDescent="0.25">
      <c r="A81" s="44">
        <f t="shared" si="6"/>
        <v>74</v>
      </c>
      <c r="B81" s="44" t="s">
        <v>465</v>
      </c>
      <c r="C81" s="44" t="s">
        <v>515</v>
      </c>
      <c r="D81" s="44" t="s">
        <v>70</v>
      </c>
      <c r="E81" s="44" t="s">
        <v>71</v>
      </c>
      <c r="F81" s="57" t="s">
        <v>516</v>
      </c>
      <c r="G81" s="39" t="s">
        <v>517</v>
      </c>
      <c r="H81" s="58">
        <v>302216203</v>
      </c>
      <c r="I81" s="44" t="s">
        <v>187</v>
      </c>
      <c r="J81" s="53">
        <v>2</v>
      </c>
      <c r="K81" s="53">
        <f t="shared" si="5"/>
        <v>2200000</v>
      </c>
      <c r="L81" s="4">
        <v>4400000</v>
      </c>
      <c r="O81" s="62"/>
    </row>
    <row r="82" spans="1:15" ht="63" x14ac:dyDescent="0.25">
      <c r="A82" s="44">
        <f t="shared" si="6"/>
        <v>75</v>
      </c>
      <c r="B82" s="44" t="s">
        <v>465</v>
      </c>
      <c r="C82" s="44" t="s">
        <v>341</v>
      </c>
      <c r="D82" s="44" t="s">
        <v>70</v>
      </c>
      <c r="E82" s="44" t="s">
        <v>71</v>
      </c>
      <c r="F82" s="57" t="s">
        <v>518</v>
      </c>
      <c r="G82" s="39" t="s">
        <v>519</v>
      </c>
      <c r="H82" s="58">
        <v>507050055</v>
      </c>
      <c r="I82" s="44" t="s">
        <v>68</v>
      </c>
      <c r="J82" s="53">
        <v>45</v>
      </c>
      <c r="K82" s="53">
        <f t="shared" si="5"/>
        <v>42900</v>
      </c>
      <c r="L82" s="4">
        <v>1930500</v>
      </c>
      <c r="O82" s="62"/>
    </row>
    <row r="83" spans="1:15" ht="63" x14ac:dyDescent="0.25">
      <c r="A83" s="44">
        <f t="shared" si="6"/>
        <v>76</v>
      </c>
      <c r="B83" s="44" t="s">
        <v>465</v>
      </c>
      <c r="C83" s="44" t="s">
        <v>520</v>
      </c>
      <c r="D83" s="44" t="s">
        <v>70</v>
      </c>
      <c r="E83" s="44" t="s">
        <v>71</v>
      </c>
      <c r="F83" s="57" t="s">
        <v>521</v>
      </c>
      <c r="G83" s="39" t="s">
        <v>522</v>
      </c>
      <c r="H83" s="58" t="s">
        <v>523</v>
      </c>
      <c r="I83" s="44" t="s">
        <v>187</v>
      </c>
      <c r="J83" s="53">
        <v>100</v>
      </c>
      <c r="K83" s="53">
        <f t="shared" si="5"/>
        <v>23489</v>
      </c>
      <c r="L83" s="4">
        <v>2348900</v>
      </c>
      <c r="O83" s="62"/>
    </row>
    <row r="84" spans="1:15" ht="63" x14ac:dyDescent="0.25">
      <c r="A84" s="44">
        <f t="shared" si="6"/>
        <v>77</v>
      </c>
      <c r="B84" s="44" t="s">
        <v>465</v>
      </c>
      <c r="C84" s="44" t="s">
        <v>256</v>
      </c>
      <c r="D84" s="44" t="s">
        <v>70</v>
      </c>
      <c r="E84" s="44" t="s">
        <v>71</v>
      </c>
      <c r="F84" s="57" t="s">
        <v>524</v>
      </c>
      <c r="G84" s="39" t="s">
        <v>525</v>
      </c>
      <c r="H84" s="58" t="s">
        <v>526</v>
      </c>
      <c r="I84" s="44" t="s">
        <v>187</v>
      </c>
      <c r="J84" s="53">
        <v>100</v>
      </c>
      <c r="K84" s="53">
        <f t="shared" si="5"/>
        <v>35555</v>
      </c>
      <c r="L84" s="4">
        <v>3555500</v>
      </c>
      <c r="O84" s="62"/>
    </row>
    <row r="85" spans="1:15" ht="47.25" x14ac:dyDescent="0.25">
      <c r="A85" s="44">
        <f t="shared" si="6"/>
        <v>78</v>
      </c>
      <c r="B85" s="44" t="s">
        <v>465</v>
      </c>
      <c r="C85" s="44" t="s">
        <v>341</v>
      </c>
      <c r="D85" s="44" t="s">
        <v>70</v>
      </c>
      <c r="E85" s="44" t="s">
        <v>71</v>
      </c>
      <c r="F85" s="57" t="s">
        <v>527</v>
      </c>
      <c r="G85" s="39" t="s">
        <v>528</v>
      </c>
      <c r="H85" s="58" t="s">
        <v>529</v>
      </c>
      <c r="I85" s="44" t="s">
        <v>68</v>
      </c>
      <c r="J85" s="53">
        <v>45</v>
      </c>
      <c r="K85" s="53">
        <f t="shared" si="5"/>
        <v>49990</v>
      </c>
      <c r="L85" s="4">
        <v>2249550</v>
      </c>
      <c r="O85" s="62"/>
    </row>
    <row r="86" spans="1:15" ht="47.25" x14ac:dyDescent="0.25">
      <c r="A86" s="44">
        <f t="shared" si="6"/>
        <v>79</v>
      </c>
      <c r="B86" s="44" t="s">
        <v>465</v>
      </c>
      <c r="C86" s="44" t="s">
        <v>530</v>
      </c>
      <c r="D86" s="44" t="s">
        <v>70</v>
      </c>
      <c r="E86" s="44" t="s">
        <v>71</v>
      </c>
      <c r="F86" s="57" t="s">
        <v>531</v>
      </c>
      <c r="G86" s="39" t="s">
        <v>532</v>
      </c>
      <c r="H86" s="58" t="s">
        <v>533</v>
      </c>
      <c r="I86" s="44" t="s">
        <v>187</v>
      </c>
      <c r="J86" s="53">
        <v>11</v>
      </c>
      <c r="K86" s="53">
        <f t="shared" si="5"/>
        <v>800001</v>
      </c>
      <c r="L86" s="4">
        <v>8800011</v>
      </c>
      <c r="O86" s="62"/>
    </row>
    <row r="87" spans="1:15" ht="63" x14ac:dyDescent="0.25">
      <c r="A87" s="44">
        <f t="shared" si="6"/>
        <v>80</v>
      </c>
      <c r="B87" s="44" t="s">
        <v>465</v>
      </c>
      <c r="C87" s="44" t="s">
        <v>534</v>
      </c>
      <c r="D87" s="44" t="s">
        <v>70</v>
      </c>
      <c r="E87" s="44" t="s">
        <v>71</v>
      </c>
      <c r="F87" s="57" t="s">
        <v>535</v>
      </c>
      <c r="G87" s="39" t="s">
        <v>536</v>
      </c>
      <c r="H87" s="58" t="s">
        <v>537</v>
      </c>
      <c r="I87" s="44" t="s">
        <v>187</v>
      </c>
      <c r="J87" s="53">
        <v>4</v>
      </c>
      <c r="K87" s="53">
        <f t="shared" si="5"/>
        <v>1199000</v>
      </c>
      <c r="L87" s="4">
        <v>4796000</v>
      </c>
      <c r="O87" s="62"/>
    </row>
    <row r="88" spans="1:15" ht="63" x14ac:dyDescent="0.25">
      <c r="A88" s="44">
        <f t="shared" si="6"/>
        <v>81</v>
      </c>
      <c r="B88" s="44" t="s">
        <v>465</v>
      </c>
      <c r="C88" s="44" t="s">
        <v>538</v>
      </c>
      <c r="D88" s="44" t="s">
        <v>70</v>
      </c>
      <c r="E88" s="44" t="s">
        <v>71</v>
      </c>
      <c r="F88" s="57" t="s">
        <v>539</v>
      </c>
      <c r="G88" s="39" t="s">
        <v>340</v>
      </c>
      <c r="H88" s="58" t="s">
        <v>540</v>
      </c>
      <c r="I88" s="44" t="s">
        <v>187</v>
      </c>
      <c r="J88" s="53">
        <v>1</v>
      </c>
      <c r="K88" s="53">
        <f t="shared" si="5"/>
        <v>2695968</v>
      </c>
      <c r="L88" s="4">
        <v>2695968</v>
      </c>
      <c r="O88" s="62"/>
    </row>
    <row r="89" spans="1:15" ht="63" x14ac:dyDescent="0.25">
      <c r="A89" s="44">
        <f t="shared" si="6"/>
        <v>82</v>
      </c>
      <c r="B89" s="44" t="s">
        <v>465</v>
      </c>
      <c r="C89" s="44" t="s">
        <v>541</v>
      </c>
      <c r="D89" s="44" t="s">
        <v>70</v>
      </c>
      <c r="E89" s="44" t="s">
        <v>71</v>
      </c>
      <c r="F89" s="57" t="s">
        <v>542</v>
      </c>
      <c r="G89" s="39" t="s">
        <v>331</v>
      </c>
      <c r="H89" s="58" t="s">
        <v>543</v>
      </c>
      <c r="I89" s="44" t="s">
        <v>187</v>
      </c>
      <c r="J89" s="53">
        <v>12</v>
      </c>
      <c r="K89" s="53">
        <f t="shared" si="5"/>
        <v>35100</v>
      </c>
      <c r="L89" s="4">
        <v>421200</v>
      </c>
      <c r="O89" s="62"/>
    </row>
    <row r="90" spans="1:15" ht="63" x14ac:dyDescent="0.25">
      <c r="A90" s="44">
        <f t="shared" si="6"/>
        <v>83</v>
      </c>
      <c r="B90" s="44" t="s">
        <v>465</v>
      </c>
      <c r="C90" s="44" t="s">
        <v>544</v>
      </c>
      <c r="D90" s="44" t="s">
        <v>70</v>
      </c>
      <c r="E90" s="44" t="s">
        <v>71</v>
      </c>
      <c r="F90" s="57" t="s">
        <v>545</v>
      </c>
      <c r="G90" s="39" t="s">
        <v>371</v>
      </c>
      <c r="H90" s="58" t="s">
        <v>195</v>
      </c>
      <c r="I90" s="44" t="s">
        <v>187</v>
      </c>
      <c r="J90" s="53">
        <v>100</v>
      </c>
      <c r="K90" s="53">
        <f t="shared" si="5"/>
        <v>11500</v>
      </c>
      <c r="L90" s="4">
        <v>1150000</v>
      </c>
      <c r="O90" s="62"/>
    </row>
    <row r="91" spans="1:15" ht="63" x14ac:dyDescent="0.25">
      <c r="A91" s="44">
        <f t="shared" si="6"/>
        <v>84</v>
      </c>
      <c r="B91" s="44" t="s">
        <v>465</v>
      </c>
      <c r="C91" s="44" t="s">
        <v>544</v>
      </c>
      <c r="D91" s="44" t="s">
        <v>70</v>
      </c>
      <c r="E91" s="44" t="s">
        <v>71</v>
      </c>
      <c r="F91" s="57" t="s">
        <v>546</v>
      </c>
      <c r="G91" s="39" t="s">
        <v>371</v>
      </c>
      <c r="H91" s="58" t="s">
        <v>195</v>
      </c>
      <c r="I91" s="44" t="s">
        <v>187</v>
      </c>
      <c r="J91" s="53">
        <v>100</v>
      </c>
      <c r="K91" s="53">
        <f t="shared" si="5"/>
        <v>11500</v>
      </c>
      <c r="L91" s="4">
        <v>1150000</v>
      </c>
      <c r="O91" s="62"/>
    </row>
    <row r="92" spans="1:15" ht="63" x14ac:dyDescent="0.25">
      <c r="A92" s="44">
        <f t="shared" si="6"/>
        <v>85</v>
      </c>
      <c r="B92" s="44" t="s">
        <v>465</v>
      </c>
      <c r="C92" s="44" t="s">
        <v>188</v>
      </c>
      <c r="D92" s="44" t="s">
        <v>70</v>
      </c>
      <c r="E92" s="44" t="s">
        <v>71</v>
      </c>
      <c r="F92" s="57" t="s">
        <v>547</v>
      </c>
      <c r="G92" s="39" t="s">
        <v>371</v>
      </c>
      <c r="H92" s="58" t="s">
        <v>195</v>
      </c>
      <c r="I92" s="44" t="s">
        <v>187</v>
      </c>
      <c r="J92" s="53">
        <v>100</v>
      </c>
      <c r="K92" s="53">
        <f t="shared" si="5"/>
        <v>11845</v>
      </c>
      <c r="L92" s="4">
        <v>1184500</v>
      </c>
      <c r="O92" s="62"/>
    </row>
    <row r="93" spans="1:15" x14ac:dyDescent="0.25">
      <c r="A93" s="31"/>
      <c r="B93" s="31"/>
      <c r="C93" s="31"/>
      <c r="D93" s="31"/>
      <c r="E93" s="31"/>
      <c r="F93" s="59"/>
      <c r="G93" s="40"/>
      <c r="H93" s="60"/>
      <c r="I93" s="31"/>
      <c r="J93" s="32"/>
      <c r="K93" s="32"/>
      <c r="L93" s="61"/>
    </row>
    <row r="94" spans="1:15" x14ac:dyDescent="0.25">
      <c r="A94" s="74" t="s">
        <v>24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</sheetData>
  <mergeCells count="13">
    <mergeCell ref="A94:L94"/>
    <mergeCell ref="K4:K5"/>
    <mergeCell ref="L4:L5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hyperlinks>
    <hyperlink ref="D4" r:id="rId1" display="javascript:scrollText(5421883)"/>
  </hyperlinks>
  <pageMargins left="0.7" right="0.7" top="0.75" bottom="0.75" header="0.3" footer="0.3"/>
  <pageSetup paperSize="9" orientation="portrait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5" zoomScaleNormal="85" workbookViewId="0">
      <selection activeCell="F9" sqref="F9"/>
    </sheetView>
  </sheetViews>
  <sheetFormatPr defaultRowHeight="15.75" x14ac:dyDescent="0.25"/>
  <cols>
    <col min="1" max="1" width="9.140625" style="1"/>
    <col min="2" max="2" width="20" style="1" customWidth="1"/>
    <col min="3" max="3" width="23.5703125" style="1" customWidth="1"/>
    <col min="4" max="4" width="20.140625" style="1" customWidth="1"/>
    <col min="5" max="5" width="20" style="1" customWidth="1"/>
    <col min="6" max="6" width="12.140625" style="1" customWidth="1"/>
    <col min="7" max="7" width="11.7109375" style="1" customWidth="1"/>
    <col min="8" max="8" width="17.5703125" style="1" customWidth="1"/>
    <col min="9" max="16384" width="9.140625" style="1"/>
  </cols>
  <sheetData>
    <row r="1" spans="1:8" x14ac:dyDescent="0.25">
      <c r="H1" s="3" t="s">
        <v>58</v>
      </c>
    </row>
    <row r="2" spans="1:8" ht="54" customHeight="1" x14ac:dyDescent="0.25">
      <c r="A2" s="63" t="s">
        <v>179</v>
      </c>
      <c r="B2" s="63"/>
      <c r="C2" s="63"/>
      <c r="D2" s="63"/>
      <c r="E2" s="63"/>
      <c r="F2" s="63"/>
      <c r="G2" s="63"/>
      <c r="H2" s="63"/>
    </row>
    <row r="4" spans="1:8" ht="63.75" customHeight="1" x14ac:dyDescent="0.25">
      <c r="A4" s="64" t="s">
        <v>0</v>
      </c>
      <c r="B4" s="64" t="s">
        <v>25</v>
      </c>
      <c r="C4" s="64" t="s">
        <v>47</v>
      </c>
      <c r="D4" s="64" t="s">
        <v>37</v>
      </c>
      <c r="E4" s="64" t="s">
        <v>38</v>
      </c>
      <c r="F4" s="67" t="s">
        <v>17</v>
      </c>
      <c r="G4" s="67"/>
      <c r="H4" s="64" t="s">
        <v>53</v>
      </c>
    </row>
    <row r="5" spans="1:8" ht="31.5" x14ac:dyDescent="0.25">
      <c r="A5" s="64"/>
      <c r="B5" s="64"/>
      <c r="C5" s="64"/>
      <c r="D5" s="64"/>
      <c r="E5" s="64"/>
      <c r="F5" s="27" t="s">
        <v>21</v>
      </c>
      <c r="G5" s="27" t="s">
        <v>22</v>
      </c>
      <c r="H5" s="64"/>
    </row>
    <row r="6" spans="1:8" x14ac:dyDescent="0.25">
      <c r="A6" s="25" t="s">
        <v>9</v>
      </c>
      <c r="B6" s="26"/>
      <c r="C6" s="26"/>
      <c r="D6" s="26"/>
      <c r="E6" s="26"/>
      <c r="F6" s="26"/>
      <c r="G6" s="26"/>
      <c r="H6" s="26"/>
    </row>
    <row r="7" spans="1:8" x14ac:dyDescent="0.25">
      <c r="A7" s="25" t="s">
        <v>10</v>
      </c>
      <c r="B7" s="26"/>
      <c r="C7" s="26"/>
      <c r="D7" s="26"/>
      <c r="E7" s="26"/>
      <c r="F7" s="26"/>
      <c r="G7" s="26"/>
      <c r="H7" s="26"/>
    </row>
    <row r="8" spans="1:8" x14ac:dyDescent="0.25">
      <c r="A8" s="25" t="s">
        <v>11</v>
      </c>
      <c r="B8" s="26"/>
      <c r="C8" s="26"/>
      <c r="D8" s="26"/>
      <c r="E8" s="26"/>
      <c r="F8" s="26"/>
      <c r="G8" s="26"/>
      <c r="H8" s="26"/>
    </row>
    <row r="9" spans="1:8" x14ac:dyDescent="0.25">
      <c r="A9" s="25" t="s">
        <v>23</v>
      </c>
      <c r="B9" s="26"/>
      <c r="C9" s="26"/>
      <c r="D9" s="26"/>
      <c r="E9" s="26"/>
      <c r="F9" s="26"/>
      <c r="G9" s="26"/>
      <c r="H9" s="26"/>
    </row>
    <row r="11" spans="1:8" ht="52.5" customHeight="1" x14ac:dyDescent="0.25">
      <c r="A11" s="74" t="s">
        <v>24</v>
      </c>
      <c r="B11" s="74"/>
      <c r="C11" s="74"/>
      <c r="D11" s="74"/>
      <c r="E11" s="74"/>
      <c r="F11" s="74"/>
      <c r="G11" s="74"/>
      <c r="H11" s="74"/>
    </row>
  </sheetData>
  <mergeCells count="9">
    <mergeCell ref="A11:H11"/>
    <mergeCell ref="A2:H2"/>
    <mergeCell ref="A4:A5"/>
    <mergeCell ref="B4:B5"/>
    <mergeCell ref="C4:C5"/>
    <mergeCell ref="D4:D5"/>
    <mergeCell ref="E4:E5"/>
    <mergeCell ref="F4:G4"/>
    <mergeCell ref="H4:H5"/>
  </mergeCells>
  <hyperlinks>
    <hyperlink ref="D4" r:id="rId1" display="javascript:scrollText(5421891)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:H2"/>
    </sheetView>
  </sheetViews>
  <sheetFormatPr defaultRowHeight="15.75" x14ac:dyDescent="0.25"/>
  <cols>
    <col min="1" max="1" width="9.140625" style="1"/>
    <col min="2" max="2" width="27" style="1" customWidth="1"/>
    <col min="3" max="3" width="16.28515625" style="1" customWidth="1"/>
    <col min="4" max="4" width="19.28515625" style="1" customWidth="1"/>
    <col min="5" max="5" width="19.5703125" style="1" customWidth="1"/>
    <col min="6" max="6" width="14.85546875" style="1" customWidth="1"/>
    <col min="7" max="7" width="18.140625" style="1" customWidth="1"/>
    <col min="8" max="8" width="18.5703125" style="1" customWidth="1"/>
    <col min="9" max="16384" width="9.140625" style="1"/>
  </cols>
  <sheetData>
    <row r="1" spans="1:8" x14ac:dyDescent="0.25">
      <c r="H1" s="3" t="s">
        <v>74</v>
      </c>
    </row>
    <row r="2" spans="1:8" ht="54.75" customHeight="1" x14ac:dyDescent="0.25">
      <c r="A2" s="63" t="s">
        <v>172</v>
      </c>
      <c r="B2" s="63"/>
      <c r="C2" s="63"/>
      <c r="D2" s="63"/>
      <c r="E2" s="63"/>
      <c r="F2" s="63"/>
      <c r="G2" s="63"/>
      <c r="H2" s="63"/>
    </row>
    <row r="3" spans="1:8" ht="16.5" customHeight="1" x14ac:dyDescent="0.25"/>
    <row r="4" spans="1:8" ht="30.75" customHeight="1" x14ac:dyDescent="0.25">
      <c r="A4" s="64" t="s">
        <v>0</v>
      </c>
      <c r="B4" s="64" t="s">
        <v>75</v>
      </c>
      <c r="C4" s="64" t="s">
        <v>76</v>
      </c>
      <c r="D4" s="64" t="s">
        <v>77</v>
      </c>
      <c r="E4" s="64"/>
      <c r="F4" s="72" t="s">
        <v>78</v>
      </c>
      <c r="G4" s="72" t="s">
        <v>79</v>
      </c>
      <c r="H4" s="64" t="s">
        <v>80</v>
      </c>
    </row>
    <row r="5" spans="1:8" ht="114" customHeight="1" x14ac:dyDescent="0.25">
      <c r="A5" s="64"/>
      <c r="B5" s="64"/>
      <c r="C5" s="64"/>
      <c r="D5" s="9" t="s">
        <v>81</v>
      </c>
      <c r="E5" s="9" t="s">
        <v>82</v>
      </c>
      <c r="F5" s="73"/>
      <c r="G5" s="73"/>
      <c r="H5" s="64"/>
    </row>
    <row r="6" spans="1:8" x14ac:dyDescent="0.25">
      <c r="A6" s="13" t="s">
        <v>9</v>
      </c>
      <c r="B6" s="7"/>
      <c r="C6" s="7"/>
      <c r="D6" s="14"/>
      <c r="E6" s="14"/>
      <c r="F6" s="14"/>
      <c r="G6" s="14"/>
      <c r="H6" s="14"/>
    </row>
    <row r="7" spans="1:8" x14ac:dyDescent="0.25">
      <c r="A7" s="13" t="s">
        <v>10</v>
      </c>
      <c r="B7" s="7"/>
      <c r="C7" s="7"/>
      <c r="D7" s="14"/>
      <c r="E7" s="14"/>
      <c r="F7" s="14"/>
      <c r="G7" s="14"/>
      <c r="H7" s="14"/>
    </row>
    <row r="8" spans="1:8" x14ac:dyDescent="0.25">
      <c r="A8" s="13" t="s">
        <v>11</v>
      </c>
      <c r="B8" s="7"/>
      <c r="C8" s="7"/>
      <c r="D8" s="14"/>
      <c r="E8" s="14"/>
      <c r="F8" s="14"/>
      <c r="G8" s="14"/>
      <c r="H8" s="14"/>
    </row>
    <row r="9" spans="1:8" x14ac:dyDescent="0.25">
      <c r="A9" s="13" t="s">
        <v>23</v>
      </c>
      <c r="B9" s="7"/>
      <c r="C9" s="7"/>
      <c r="D9" s="14"/>
      <c r="E9" s="14"/>
      <c r="F9" s="14"/>
      <c r="G9" s="14"/>
      <c r="H9" s="14"/>
    </row>
    <row r="10" spans="1:8" x14ac:dyDescent="0.25">
      <c r="A10" s="13" t="s">
        <v>43</v>
      </c>
      <c r="B10" s="7"/>
      <c r="C10" s="7"/>
      <c r="D10" s="14"/>
      <c r="E10" s="14"/>
      <c r="F10" s="14"/>
      <c r="G10" s="14"/>
      <c r="H10" s="14"/>
    </row>
    <row r="11" spans="1:8" x14ac:dyDescent="0.25">
      <c r="A11" s="13" t="s">
        <v>44</v>
      </c>
      <c r="B11" s="7"/>
      <c r="C11" s="7"/>
      <c r="D11" s="14"/>
      <c r="E11" s="14"/>
      <c r="F11" s="14"/>
      <c r="G11" s="14"/>
      <c r="H11" s="14"/>
    </row>
    <row r="12" spans="1:8" x14ac:dyDescent="0.25">
      <c r="A12" s="15"/>
      <c r="B12" s="15"/>
      <c r="C12" s="15"/>
      <c r="D12" s="15"/>
      <c r="E12" s="15"/>
      <c r="F12" s="15"/>
      <c r="G12" s="15"/>
      <c r="H12" s="15"/>
    </row>
    <row r="13" spans="1:8" ht="22.5" customHeight="1" x14ac:dyDescent="0.25">
      <c r="A13" s="76" t="s">
        <v>83</v>
      </c>
      <c r="B13" s="76"/>
      <c r="C13" s="76"/>
      <c r="D13" s="76"/>
      <c r="E13" s="76"/>
      <c r="F13" s="76"/>
      <c r="G13" s="76"/>
      <c r="H13" s="76"/>
    </row>
  </sheetData>
  <mergeCells count="9">
    <mergeCell ref="A13:H13"/>
    <mergeCell ref="A2:H2"/>
    <mergeCell ref="A4:A5"/>
    <mergeCell ref="B4:B5"/>
    <mergeCell ref="C4:C5"/>
    <mergeCell ref="D4:E4"/>
    <mergeCell ref="F4:F5"/>
    <mergeCell ref="G4:G5"/>
    <mergeCell ref="H4:H5"/>
  </mergeCells>
  <hyperlinks>
    <hyperlink ref="B4" r:id="rId1" display="javascript:scrollText(5421915)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2" sqref="A2:K2"/>
    </sheetView>
  </sheetViews>
  <sheetFormatPr defaultRowHeight="15.75" x14ac:dyDescent="0.25"/>
  <cols>
    <col min="1" max="1" width="9.140625" style="1"/>
    <col min="2" max="2" width="28.5703125" style="1" customWidth="1"/>
    <col min="3" max="3" width="16.7109375" style="1" customWidth="1"/>
    <col min="4" max="4" width="13" style="1" customWidth="1"/>
    <col min="5" max="5" width="13.7109375" style="1" customWidth="1"/>
    <col min="6" max="6" width="15.140625" style="1" customWidth="1"/>
    <col min="7" max="7" width="17.7109375" style="1" customWidth="1"/>
    <col min="8" max="8" width="14.28515625" style="1" customWidth="1"/>
    <col min="9" max="9" width="18.7109375" style="1" customWidth="1"/>
    <col min="10" max="10" width="16.5703125" style="1" customWidth="1"/>
    <col min="11" max="11" width="14.28515625" style="1" customWidth="1"/>
    <col min="12" max="16384" width="9.140625" style="1"/>
  </cols>
  <sheetData>
    <row r="1" spans="1:11" x14ac:dyDescent="0.25">
      <c r="K1" s="3" t="s">
        <v>84</v>
      </c>
    </row>
    <row r="2" spans="1:11" ht="57" customHeight="1" x14ac:dyDescent="0.25">
      <c r="A2" s="63" t="s">
        <v>173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1:11" ht="26.25" customHeight="1" x14ac:dyDescent="0.25">
      <c r="A4" s="64" t="s">
        <v>0</v>
      </c>
      <c r="B4" s="64" t="s">
        <v>85</v>
      </c>
      <c r="C4" s="64" t="s">
        <v>86</v>
      </c>
      <c r="D4" s="64" t="s">
        <v>87</v>
      </c>
      <c r="E4" s="64" t="s">
        <v>15</v>
      </c>
      <c r="F4" s="64" t="s">
        <v>77</v>
      </c>
      <c r="G4" s="64"/>
      <c r="H4" s="72" t="s">
        <v>88</v>
      </c>
      <c r="I4" s="72" t="s">
        <v>79</v>
      </c>
      <c r="J4" s="64" t="s">
        <v>89</v>
      </c>
      <c r="K4" s="64" t="s">
        <v>90</v>
      </c>
    </row>
    <row r="5" spans="1:11" ht="124.5" customHeight="1" x14ac:dyDescent="0.25">
      <c r="A5" s="64"/>
      <c r="B5" s="64"/>
      <c r="C5" s="64"/>
      <c r="D5" s="64"/>
      <c r="E5" s="64"/>
      <c r="F5" s="9" t="s">
        <v>91</v>
      </c>
      <c r="G5" s="9" t="s">
        <v>82</v>
      </c>
      <c r="H5" s="73"/>
      <c r="I5" s="73"/>
      <c r="J5" s="64"/>
      <c r="K5" s="64"/>
    </row>
    <row r="6" spans="1:11" x14ac:dyDescent="0.25">
      <c r="A6" s="12" t="s">
        <v>92</v>
      </c>
      <c r="B6" s="2" t="s">
        <v>48</v>
      </c>
      <c r="C6" s="7"/>
      <c r="D6" s="7"/>
      <c r="E6" s="7"/>
      <c r="F6" s="14"/>
      <c r="G6" s="14"/>
      <c r="H6" s="14"/>
      <c r="I6" s="14"/>
      <c r="J6" s="14"/>
      <c r="K6" s="14"/>
    </row>
    <row r="7" spans="1:11" x14ac:dyDescent="0.25">
      <c r="A7" s="7"/>
      <c r="B7" s="7"/>
      <c r="C7" s="7"/>
      <c r="D7" s="7"/>
      <c r="E7" s="7"/>
      <c r="F7" s="14"/>
      <c r="G7" s="14"/>
      <c r="H7" s="14"/>
      <c r="I7" s="14"/>
      <c r="J7" s="14"/>
      <c r="K7" s="14"/>
    </row>
    <row r="8" spans="1:11" x14ac:dyDescent="0.25">
      <c r="A8" s="7"/>
      <c r="B8" s="7"/>
      <c r="C8" s="7"/>
      <c r="D8" s="7"/>
      <c r="E8" s="7"/>
      <c r="F8" s="14"/>
      <c r="G8" s="14"/>
      <c r="H8" s="14"/>
      <c r="I8" s="14"/>
      <c r="J8" s="14"/>
      <c r="K8" s="14"/>
    </row>
    <row r="9" spans="1:11" x14ac:dyDescent="0.25">
      <c r="A9" s="12" t="s">
        <v>93</v>
      </c>
      <c r="B9" s="2" t="s">
        <v>49</v>
      </c>
      <c r="C9" s="7"/>
      <c r="D9" s="7"/>
      <c r="E9" s="7"/>
      <c r="F9" s="14"/>
      <c r="G9" s="14"/>
      <c r="H9" s="14"/>
      <c r="I9" s="14"/>
      <c r="J9" s="14"/>
      <c r="K9" s="14"/>
    </row>
    <row r="10" spans="1:11" x14ac:dyDescent="0.25">
      <c r="A10" s="7"/>
      <c r="B10" s="7"/>
      <c r="C10" s="7"/>
      <c r="D10" s="7"/>
      <c r="E10" s="7"/>
      <c r="F10" s="14"/>
      <c r="G10" s="14"/>
      <c r="H10" s="14"/>
      <c r="I10" s="14"/>
      <c r="J10" s="14"/>
      <c r="K10" s="14"/>
    </row>
    <row r="11" spans="1:11" x14ac:dyDescent="0.25">
      <c r="A11" s="7"/>
      <c r="B11" s="7"/>
      <c r="C11" s="7"/>
      <c r="D11" s="7"/>
      <c r="E11" s="7"/>
      <c r="F11" s="14"/>
      <c r="G11" s="14"/>
      <c r="H11" s="14"/>
      <c r="I11" s="14"/>
      <c r="J11" s="14"/>
      <c r="K11" s="14"/>
    </row>
    <row r="12" spans="1:11" x14ac:dyDescent="0.25">
      <c r="A12" s="12" t="s">
        <v>94</v>
      </c>
      <c r="B12" s="2" t="s">
        <v>95</v>
      </c>
      <c r="C12" s="7"/>
      <c r="D12" s="7"/>
      <c r="E12" s="7"/>
      <c r="F12" s="14"/>
      <c r="G12" s="14"/>
      <c r="H12" s="14"/>
      <c r="I12" s="14"/>
      <c r="J12" s="14"/>
      <c r="K12" s="14"/>
    </row>
    <row r="13" spans="1:11" x14ac:dyDescent="0.25">
      <c r="A13" s="7"/>
      <c r="B13" s="7"/>
      <c r="C13" s="7"/>
      <c r="D13" s="7"/>
      <c r="E13" s="7"/>
      <c r="F13" s="14"/>
      <c r="G13" s="14"/>
      <c r="H13" s="14"/>
      <c r="I13" s="14"/>
      <c r="J13" s="14"/>
      <c r="K13" s="14"/>
    </row>
    <row r="14" spans="1:11" x14ac:dyDescent="0.25">
      <c r="A14" s="7"/>
      <c r="B14" s="7"/>
      <c r="C14" s="7"/>
      <c r="D14" s="7"/>
      <c r="E14" s="7"/>
      <c r="F14" s="14"/>
      <c r="G14" s="14"/>
      <c r="H14" s="14"/>
      <c r="I14" s="14"/>
      <c r="J14" s="14"/>
      <c r="K14" s="14"/>
    </row>
    <row r="15" spans="1:11" ht="31.5" x14ac:dyDescent="0.25">
      <c r="A15" s="12" t="s">
        <v>96</v>
      </c>
      <c r="B15" s="2" t="s">
        <v>97</v>
      </c>
      <c r="C15" s="7"/>
      <c r="D15" s="7"/>
      <c r="E15" s="7"/>
      <c r="F15" s="14"/>
      <c r="G15" s="14"/>
      <c r="H15" s="14"/>
      <c r="I15" s="14"/>
      <c r="J15" s="14"/>
      <c r="K15" s="14"/>
    </row>
    <row r="16" spans="1:11" x14ac:dyDescent="0.25">
      <c r="A16" s="7"/>
      <c r="B16" s="7"/>
      <c r="C16" s="7"/>
      <c r="D16" s="7"/>
      <c r="E16" s="7"/>
      <c r="F16" s="14"/>
      <c r="G16" s="14"/>
      <c r="H16" s="14"/>
      <c r="I16" s="14"/>
      <c r="J16" s="14"/>
      <c r="K16" s="14"/>
    </row>
    <row r="17" spans="1:11" x14ac:dyDescent="0.25">
      <c r="A17" s="7"/>
      <c r="B17" s="7"/>
      <c r="C17" s="7"/>
      <c r="D17" s="7"/>
      <c r="E17" s="7"/>
      <c r="F17" s="14"/>
      <c r="G17" s="14"/>
      <c r="H17" s="14"/>
      <c r="I17" s="14"/>
      <c r="J17" s="14"/>
      <c r="K17" s="14"/>
    </row>
    <row r="18" spans="1:11" ht="31.5" x14ac:dyDescent="0.25">
      <c r="A18" s="12" t="s">
        <v>98</v>
      </c>
      <c r="B18" s="2" t="s">
        <v>99</v>
      </c>
      <c r="C18" s="7"/>
      <c r="D18" s="7"/>
      <c r="E18" s="7"/>
      <c r="F18" s="14"/>
      <c r="G18" s="14"/>
      <c r="H18" s="14"/>
      <c r="I18" s="14"/>
      <c r="J18" s="14"/>
      <c r="K18" s="14"/>
    </row>
    <row r="19" spans="1:11" x14ac:dyDescent="0.25">
      <c r="A19" s="7"/>
      <c r="B19" s="7"/>
      <c r="C19" s="7"/>
      <c r="D19" s="7"/>
      <c r="E19" s="7"/>
      <c r="F19" s="14"/>
      <c r="G19" s="14"/>
      <c r="H19" s="14"/>
      <c r="I19" s="14"/>
      <c r="J19" s="14"/>
      <c r="K19" s="14"/>
    </row>
    <row r="20" spans="1:11" x14ac:dyDescent="0.25">
      <c r="A20" s="7"/>
      <c r="B20" s="7"/>
      <c r="C20" s="7"/>
      <c r="D20" s="7"/>
      <c r="E20" s="7"/>
      <c r="F20" s="14"/>
      <c r="G20" s="14"/>
      <c r="H20" s="14"/>
      <c r="I20" s="14"/>
      <c r="J20" s="14"/>
      <c r="K20" s="14"/>
    </row>
    <row r="21" spans="1:11" x14ac:dyDescent="0.25">
      <c r="A21" s="12" t="s">
        <v>100</v>
      </c>
      <c r="B21" s="2" t="s">
        <v>101</v>
      </c>
      <c r="C21" s="7"/>
      <c r="D21" s="7"/>
      <c r="E21" s="7"/>
      <c r="F21" s="14"/>
      <c r="G21" s="14"/>
      <c r="H21" s="14"/>
      <c r="I21" s="14"/>
      <c r="J21" s="14"/>
      <c r="K21" s="14"/>
    </row>
    <row r="22" spans="1:11" x14ac:dyDescent="0.25">
      <c r="A22" s="7"/>
      <c r="B22" s="7"/>
      <c r="C22" s="7"/>
      <c r="D22" s="7"/>
      <c r="E22" s="7"/>
      <c r="F22" s="14"/>
      <c r="G22" s="14"/>
      <c r="H22" s="14"/>
      <c r="I22" s="14"/>
      <c r="J22" s="14"/>
      <c r="K22" s="14"/>
    </row>
    <row r="23" spans="1:11" x14ac:dyDescent="0.25">
      <c r="A23" s="7"/>
      <c r="B23" s="7"/>
      <c r="C23" s="7"/>
      <c r="D23" s="7"/>
      <c r="E23" s="7"/>
      <c r="F23" s="14"/>
      <c r="G23" s="14"/>
      <c r="H23" s="14"/>
      <c r="I23" s="14"/>
      <c r="J23" s="14"/>
      <c r="K23" s="14"/>
    </row>
  </sheetData>
  <mergeCells count="11">
    <mergeCell ref="K4:K5"/>
    <mergeCell ref="A2:K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:F2"/>
    </sheetView>
  </sheetViews>
  <sheetFormatPr defaultRowHeight="15.75" x14ac:dyDescent="0.25"/>
  <cols>
    <col min="1" max="1" width="6.85546875" style="1" customWidth="1"/>
    <col min="2" max="2" width="19.85546875" style="1" customWidth="1"/>
    <col min="3" max="3" width="39" style="1" customWidth="1"/>
    <col min="4" max="4" width="19.85546875" style="1" customWidth="1"/>
    <col min="5" max="5" width="19.5703125" style="1" customWidth="1"/>
    <col min="6" max="6" width="20.42578125" style="1" customWidth="1"/>
    <col min="7" max="16384" width="9.140625" style="1"/>
  </cols>
  <sheetData>
    <row r="1" spans="1:6" x14ac:dyDescent="0.25">
      <c r="F1" s="3" t="s">
        <v>102</v>
      </c>
    </row>
    <row r="2" spans="1:6" ht="60.75" customHeight="1" x14ac:dyDescent="0.25">
      <c r="A2" s="63" t="s">
        <v>174</v>
      </c>
      <c r="B2" s="63"/>
      <c r="C2" s="63"/>
      <c r="D2" s="63"/>
      <c r="E2" s="63"/>
      <c r="F2" s="63"/>
    </row>
    <row r="4" spans="1:6" ht="46.5" customHeight="1" x14ac:dyDescent="0.25">
      <c r="A4" s="12" t="s">
        <v>0</v>
      </c>
      <c r="B4" s="12" t="s">
        <v>103</v>
      </c>
      <c r="C4" s="12" t="s">
        <v>104</v>
      </c>
      <c r="D4" s="12" t="s">
        <v>105</v>
      </c>
      <c r="E4" s="12" t="s">
        <v>106</v>
      </c>
      <c r="F4" s="12" t="s">
        <v>107</v>
      </c>
    </row>
    <row r="5" spans="1:6" x14ac:dyDescent="0.25">
      <c r="A5" s="16"/>
      <c r="B5" s="16"/>
      <c r="C5" s="16"/>
      <c r="D5" s="14"/>
      <c r="E5" s="14"/>
      <c r="F5" s="14"/>
    </row>
    <row r="6" spans="1:6" x14ac:dyDescent="0.25">
      <c r="A6" s="16"/>
      <c r="B6" s="16"/>
      <c r="C6" s="16"/>
      <c r="D6" s="14"/>
      <c r="E6" s="14"/>
      <c r="F6" s="14"/>
    </row>
    <row r="7" spans="1:6" x14ac:dyDescent="0.25">
      <c r="A7" s="16"/>
      <c r="B7" s="16"/>
      <c r="C7" s="16"/>
      <c r="D7" s="14"/>
      <c r="E7" s="14"/>
      <c r="F7" s="14"/>
    </row>
    <row r="8" spans="1:6" x14ac:dyDescent="0.25">
      <c r="A8" s="16"/>
      <c r="B8" s="16"/>
      <c r="C8" s="16"/>
      <c r="D8" s="14"/>
      <c r="E8" s="14"/>
      <c r="F8" s="14"/>
    </row>
    <row r="9" spans="1:6" x14ac:dyDescent="0.25">
      <c r="A9" s="16"/>
      <c r="B9" s="16"/>
      <c r="C9" s="16"/>
      <c r="D9" s="14"/>
      <c r="E9" s="14"/>
      <c r="F9" s="14"/>
    </row>
    <row r="10" spans="1:6" x14ac:dyDescent="0.25">
      <c r="A10" s="16"/>
      <c r="B10" s="16"/>
      <c r="C10" s="16"/>
      <c r="D10" s="14"/>
      <c r="E10" s="14"/>
      <c r="F10" s="14"/>
    </row>
    <row r="11" spans="1:6" x14ac:dyDescent="0.25">
      <c r="A11" s="16"/>
      <c r="B11" s="16"/>
      <c r="C11" s="16"/>
      <c r="D11" s="14"/>
      <c r="E11" s="14"/>
      <c r="F11" s="14"/>
    </row>
    <row r="12" spans="1:6" x14ac:dyDescent="0.25">
      <c r="A12" s="16"/>
      <c r="B12" s="16"/>
      <c r="C12" s="16"/>
      <c r="D12" s="14"/>
      <c r="E12" s="14"/>
      <c r="F12" s="14"/>
    </row>
    <row r="13" spans="1:6" x14ac:dyDescent="0.25">
      <c r="A13" s="16"/>
      <c r="B13" s="16"/>
      <c r="C13" s="16"/>
      <c r="D13" s="14"/>
      <c r="E13" s="14"/>
      <c r="F13" s="14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1-илова</vt:lpstr>
      <vt:lpstr>2-илова</vt:lpstr>
      <vt:lpstr>3-илова</vt:lpstr>
      <vt:lpstr>4-илова</vt:lpstr>
      <vt:lpstr>5-илова.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cp:lastPrinted>2021-06-30T06:06:38Z</cp:lastPrinted>
  <dcterms:created xsi:type="dcterms:W3CDTF">2021-06-08T06:05:32Z</dcterms:created>
  <dcterms:modified xsi:type="dcterms:W3CDTF">2023-01-23T14:36:31Z</dcterms:modified>
</cp:coreProperties>
</file>